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justin.rianna\Desktop\"/>
    </mc:Choice>
  </mc:AlternateContent>
  <bookViews>
    <workbookView xWindow="0" yWindow="1224" windowWidth="21096" windowHeight="9696" activeTab="2"/>
  </bookViews>
  <sheets>
    <sheet name="INSTRUCTIONS TO OFFERORS" sheetId="8" r:id="rId1"/>
    <sheet name="Summary" sheetId="9" r:id="rId2"/>
    <sheet name="Input" sheetId="1" r:id="rId3"/>
    <sheet name="Labor Categories" sheetId="2" state="hidden" r:id="rId4"/>
    <sheet name="MIDPOINT ESCALATION DEMO" sheetId="7"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sum" localSheetId="0" hidden="1">{"Input A",#N/A,FALSE,"Inputs";"Input B",#N/A,FALSE,"Inputs";"Equity A",#N/A,FALSE,"Equity";"Equity B",#N/A,FALSE,"Equity"}</definedName>
    <definedName name="\sum" localSheetId="1" hidden="1">{"Input A",#N/A,FALSE,"Inputs";"Input B",#N/A,FALSE,"Inputs";"Equity A",#N/A,FALSE,"Equity";"Equity B",#N/A,FALSE,"Equity"}</definedName>
    <definedName name="\sum" hidden="1">{"Input A",#N/A,FALSE,"Inputs";"Input B",#N/A,FALSE,"Inputs";"Equity A",#N/A,FALSE,"Equity";"Equity B",#N/A,FALSE,"Equity"}</definedName>
    <definedName name="\sum_1" localSheetId="0" hidden="1">{"Input A",#N/A,FALSE,"Inputs";"Input B",#N/A,FALSE,"Inputs";"Equity A",#N/A,FALSE,"Equity";"Equity B",#N/A,FALSE,"Equity"}</definedName>
    <definedName name="\sum_1" localSheetId="1" hidden="1">{"Input A",#N/A,FALSE,"Inputs";"Input B",#N/A,FALSE,"Inputs";"Equity A",#N/A,FALSE,"Equity";"Equity B",#N/A,FALSE,"Equity"}</definedName>
    <definedName name="\sum_1" hidden="1">{"Input A",#N/A,FALSE,"Inputs";"Input B",#N/A,FALSE,"Inputs";"Equity A",#N/A,FALSE,"Equity";"Equity B",#N/A,FALSE,"Equity"}</definedName>
    <definedName name="_">TRUE</definedName>
    <definedName name="_______________________kEY2" hidden="1">#REF!</definedName>
    <definedName name="______________________kEY15" hidden="1">#REF!</definedName>
    <definedName name="______________________kEY2" hidden="1">#REF!</definedName>
    <definedName name="_____________________kEY15" hidden="1">#REF!</definedName>
    <definedName name="_____________________kEY2" hidden="1">#REF!</definedName>
    <definedName name="____________________kEY15" hidden="1">#REF!</definedName>
    <definedName name="____________________kEY2" hidden="1">#REF!</definedName>
    <definedName name="___________________kEY15" hidden="1">#REF!</definedName>
    <definedName name="___________________kEY2" hidden="1">#REF!</definedName>
    <definedName name="__________________kEY15" hidden="1">#REF!</definedName>
    <definedName name="__________________kEY2" hidden="1">#REF!</definedName>
    <definedName name="_________________kEY15" hidden="1">#REF!</definedName>
    <definedName name="_________________kEY2" hidden="1">#REF!</definedName>
    <definedName name="________________kEY15" hidden="1">#REF!</definedName>
    <definedName name="________________kEY2" hidden="1">#REF!</definedName>
    <definedName name="_______________kEY15" hidden="1">#REF!</definedName>
    <definedName name="_______________kEY2" hidden="1">#REF!</definedName>
    <definedName name="______________kEY15" hidden="1">#REF!</definedName>
    <definedName name="______________kEY2" hidden="1">#REF!</definedName>
    <definedName name="_____________kEY15" hidden="1">#REF!</definedName>
    <definedName name="_____________kEY2" hidden="1">#REF!</definedName>
    <definedName name="____________kEY15" hidden="1">#REF!</definedName>
    <definedName name="____________kEY2" hidden="1">#REF!</definedName>
    <definedName name="___________kEY15" hidden="1">#REF!</definedName>
    <definedName name="___________kEY2" hidden="1">#REF!</definedName>
    <definedName name="__________kEY15" hidden="1">#REF!</definedName>
    <definedName name="__________kEY2" hidden="1">#REF!</definedName>
    <definedName name="__________sim1" hidden="1">{#N/A,#N/A,FALSE,"FAC_RATE.XLS";#N/A,#N/A,FALSE,"TFC";#N/A,#N/A,FALSE,"SETA";#N/A,#N/A,FALSE,"ESC";#N/A,#N/A,FALSE,"MHX.XLS";#N/A,#N/A,FALSE,"DOM_G&amp;A"}</definedName>
    <definedName name="_________kEY15" hidden="1">#REF!</definedName>
    <definedName name="_________kEY2" hidden="1">#REF!</definedName>
    <definedName name="_________sim1" hidden="1">{#N/A,#N/A,FALSE,"FAC_RATE.XLS";#N/A,#N/A,FALSE,"TFC";#N/A,#N/A,FALSE,"SETA";#N/A,#N/A,FALSE,"ESC";#N/A,#N/A,FALSE,"MHX.XLS";#N/A,#N/A,FALSE,"DOM_G&amp;A"}</definedName>
    <definedName name="________kEY15" hidden="1">#REF!</definedName>
    <definedName name="________kEY2" hidden="1">#REF!</definedName>
    <definedName name="________sim1" hidden="1">{#N/A,#N/A,FALSE,"FAC_RATE.XLS";#N/A,#N/A,FALSE,"TFC";#N/A,#N/A,FALSE,"SETA";#N/A,#N/A,FALSE,"ESC";#N/A,#N/A,FALSE,"MHX.XLS";#N/A,#N/A,FALSE,"DOM_G&amp;A"}</definedName>
    <definedName name="________x1" hidden="1">{#N/A,#N/A,FALSE,"Aging Summary";#N/A,#N/A,FALSE,"Ratio Analysis";#N/A,#N/A,FALSE,"Test 120 Day Accts";#N/A,#N/A,FALSE,"Tickmarks"}</definedName>
    <definedName name="________x2" hidden="1">{#N/A,#N/A,FALSE,"Aging Summary";#N/A,#N/A,FALSE,"Ratio Analysis";#N/A,#N/A,FALSE,"Test 120 Day Accts";#N/A,#N/A,FALSE,"Tickmarks"}</definedName>
    <definedName name="________x3" hidden="1">{#N/A,#N/A,FALSE,"Aging Summary";#N/A,#N/A,FALSE,"Ratio Analysis";#N/A,#N/A,FALSE,"Test 120 Day Accts";#N/A,#N/A,FALSE,"Tickmarks"}</definedName>
    <definedName name="________X4" hidden="1">{#N/A,#N/A,FALSE,"Aging Summary";#N/A,#N/A,FALSE,"Ratio Analysis";#N/A,#N/A,FALSE,"Test 120 Day Accts";#N/A,#N/A,FALSE,"Tickmarks"}</definedName>
    <definedName name="_______kEY15" hidden="1">#REF!</definedName>
    <definedName name="_______kEY2" hidden="1">#REF!</definedName>
    <definedName name="_______ohg1" hidden="1">{#N/A,#N/A,FALSE,"FAC_RATE.XLS";#N/A,#N/A,FALSE,"TFC";#N/A,#N/A,FALSE,"SETA";#N/A,#N/A,FALSE,"ESC";#N/A,#N/A,FALSE,"MHX.XLS";#N/A,#N/A,FALSE,"DOM_G&amp;A"}</definedName>
    <definedName name="_______q31510" hidden="1">'[1]1601Period 4 Fy98'!#REF!</definedName>
    <definedName name="_______sim1" hidden="1">{#N/A,#N/A,FALSE,"FAC_RATE.XLS";#N/A,#N/A,FALSE,"TFC";#N/A,#N/A,FALSE,"SETA";#N/A,#N/A,FALSE,"ESC";#N/A,#N/A,FALSE,"MHX.XLS";#N/A,#N/A,FALSE,"DOM_G&amp;A"}</definedName>
    <definedName name="_______x1" hidden="1">{#N/A,#N/A,FALSE,"Aging Summary";#N/A,#N/A,FALSE,"Ratio Analysis";#N/A,#N/A,FALSE,"Test 120 Day Accts";#N/A,#N/A,FALSE,"Tickmarks"}</definedName>
    <definedName name="_______x2" hidden="1">{#N/A,#N/A,FALSE,"Aging Summary";#N/A,#N/A,FALSE,"Ratio Analysis";#N/A,#N/A,FALSE,"Test 120 Day Accts";#N/A,#N/A,FALSE,"Tickmarks"}</definedName>
    <definedName name="_______x3" hidden="1">{#N/A,#N/A,FALSE,"Aging Summary";#N/A,#N/A,FALSE,"Ratio Analysis";#N/A,#N/A,FALSE,"Test 120 Day Accts";#N/A,#N/A,FALSE,"Tickmarks"}</definedName>
    <definedName name="_______X4" hidden="1">{#N/A,#N/A,FALSE,"Aging Summary";#N/A,#N/A,FALSE,"Ratio Analysis";#N/A,#N/A,FALSE,"Test 120 Day Accts";#N/A,#N/A,FALSE,"Tickmarks"}</definedName>
    <definedName name="______kEY15" hidden="1">#REF!</definedName>
    <definedName name="______kEY2" hidden="1">#REF!</definedName>
    <definedName name="______ohg1" hidden="1">{#N/A,#N/A,FALSE,"FAC_RATE.XLS";#N/A,#N/A,FALSE,"TFC";#N/A,#N/A,FALSE,"SETA";#N/A,#N/A,FALSE,"ESC";#N/A,#N/A,FALSE,"MHX.XLS";#N/A,#N/A,FALSE,"DOM_G&amp;A"}</definedName>
    <definedName name="______pq1" hidden="1">{#N/A,#N/A,FALSE,"TB";#N/A,#N/A,FALSE,"BS";#N/A,#N/A,FALSE,"IS";#N/A,#N/A,FALSE,"TAX";#N/A,#N/A,FALSE,"DUE"}</definedName>
    <definedName name="______q3" hidden="1">'[2]1601 Detail information'!$H$97:$H$129</definedName>
    <definedName name="______q31510" hidden="1">'[3]1601Period 4 Fy98'!#REF!</definedName>
    <definedName name="______sim1" hidden="1">{#N/A,#N/A,FALSE,"FAC_RATE.XLS";#N/A,#N/A,FALSE,"TFC";#N/A,#N/A,FALSE,"SETA";#N/A,#N/A,FALSE,"ESC";#N/A,#N/A,FALSE,"MHX.XLS";#N/A,#N/A,FALSE,"DOM_G&amp;A"}</definedName>
    <definedName name="______x1" hidden="1">{#N/A,#N/A,FALSE,"Aging Summary";#N/A,#N/A,FALSE,"Ratio Analysis";#N/A,#N/A,FALSE,"Test 120 Day Accts";#N/A,#N/A,FALSE,"Tickmarks"}</definedName>
    <definedName name="______x2" hidden="1">{#N/A,#N/A,FALSE,"Aging Summary";#N/A,#N/A,FALSE,"Ratio Analysis";#N/A,#N/A,FALSE,"Test 120 Day Accts";#N/A,#N/A,FALSE,"Tickmarks"}</definedName>
    <definedName name="______x3" hidden="1">{#N/A,#N/A,FALSE,"Aging Summary";#N/A,#N/A,FALSE,"Ratio Analysis";#N/A,#N/A,FALSE,"Test 120 Day Accts";#N/A,#N/A,FALSE,"Tickmarks"}</definedName>
    <definedName name="______X4" hidden="1">{#N/A,#N/A,FALSE,"Aging Summary";#N/A,#N/A,FALSE,"Ratio Analysis";#N/A,#N/A,FALSE,"Test 120 Day Accts";#N/A,#N/A,FALSE,"Tickmarks"}</definedName>
    <definedName name="_____kEY15" hidden="1">#REF!</definedName>
    <definedName name="_____kEY2" hidden="1">#REF!</definedName>
    <definedName name="_____ohg1" hidden="1">{#N/A,#N/A,FALSE,"FAC_RATE.XLS";#N/A,#N/A,FALSE,"TFC";#N/A,#N/A,FALSE,"SETA";#N/A,#N/A,FALSE,"ESC";#N/A,#N/A,FALSE,"MHX.XLS";#N/A,#N/A,FALSE,"DOM_G&amp;A"}</definedName>
    <definedName name="_____pq1" hidden="1">{#N/A,#N/A,FALSE,"TB";#N/A,#N/A,FALSE,"BS";#N/A,#N/A,FALSE,"IS";#N/A,#N/A,FALSE,"TAX";#N/A,#N/A,FALSE,"DUE"}</definedName>
    <definedName name="_____q3" hidden="1">'[2]1601 Detail information'!$H$97:$H$129</definedName>
    <definedName name="_____q31510" hidden="1">'[3]1601Period 4 Fy98'!#REF!</definedName>
    <definedName name="_____x1" hidden="1">{#N/A,#N/A,FALSE,"Aging Summary";#N/A,#N/A,FALSE,"Ratio Analysis";#N/A,#N/A,FALSE,"Test 120 Day Accts";#N/A,#N/A,FALSE,"Tickmarks"}</definedName>
    <definedName name="_____x2" hidden="1">{#N/A,#N/A,FALSE,"Aging Summary";#N/A,#N/A,FALSE,"Ratio Analysis";#N/A,#N/A,FALSE,"Test 120 Day Accts";#N/A,#N/A,FALSE,"Tickmarks"}</definedName>
    <definedName name="_____x3" hidden="1">{#N/A,#N/A,FALSE,"Aging Summary";#N/A,#N/A,FALSE,"Ratio Analysis";#N/A,#N/A,FALSE,"Test 120 Day Accts";#N/A,#N/A,FALSE,"Tickmarks"}</definedName>
    <definedName name="_____X4" hidden="1">{#N/A,#N/A,FALSE,"Aging Summary";#N/A,#N/A,FALSE,"Ratio Analysis";#N/A,#N/A,FALSE,"Test 120 Day Accts";#N/A,#N/A,FALSE,"Tickmarks"}</definedName>
    <definedName name="____kEY15" hidden="1">#REF!</definedName>
    <definedName name="____kEY2" hidden="1">#REF!</definedName>
    <definedName name="____ohg1" hidden="1">{#N/A,#N/A,FALSE,"FAC_RATE.XLS";#N/A,#N/A,FALSE,"TFC";#N/A,#N/A,FALSE,"SETA";#N/A,#N/A,FALSE,"ESC";#N/A,#N/A,FALSE,"MHX.XLS";#N/A,#N/A,FALSE,"DOM_G&amp;A"}</definedName>
    <definedName name="____pq1" localSheetId="0" hidden="1">{#N/A,#N/A,FALSE,"TB";#N/A,#N/A,FALSE,"BS";#N/A,#N/A,FALSE,"IS";#N/A,#N/A,FALSE,"TAX";#N/A,#N/A,FALSE,"DUE"}</definedName>
    <definedName name="____pq1" localSheetId="1" hidden="1">{#N/A,#N/A,FALSE,"TB";#N/A,#N/A,FALSE,"BS";#N/A,#N/A,FALSE,"IS";#N/A,#N/A,FALSE,"TAX";#N/A,#N/A,FALSE,"DUE"}</definedName>
    <definedName name="____pq1" hidden="1">{#N/A,#N/A,FALSE,"TB";#N/A,#N/A,FALSE,"BS";#N/A,#N/A,FALSE,"IS";#N/A,#N/A,FALSE,"TAX";#N/A,#N/A,FALSE,"DUE"}</definedName>
    <definedName name="____pq1_1" localSheetId="0" hidden="1">{#N/A,#N/A,FALSE,"TB";#N/A,#N/A,FALSE,"BS";#N/A,#N/A,FALSE,"IS";#N/A,#N/A,FALSE,"TAX";#N/A,#N/A,FALSE,"DUE"}</definedName>
    <definedName name="____pq1_1" localSheetId="1" hidden="1">{#N/A,#N/A,FALSE,"TB";#N/A,#N/A,FALSE,"BS";#N/A,#N/A,FALSE,"IS";#N/A,#N/A,FALSE,"TAX";#N/A,#N/A,FALSE,"DUE"}</definedName>
    <definedName name="____pq1_1" hidden="1">{#N/A,#N/A,FALSE,"TB";#N/A,#N/A,FALSE,"BS";#N/A,#N/A,FALSE,"IS";#N/A,#N/A,FALSE,"TAX";#N/A,#N/A,FALSE,"DUE"}</definedName>
    <definedName name="____q3" hidden="1">'[2]1601 Detail information'!$H$97:$H$129</definedName>
    <definedName name="____q31510" hidden="1">'[3]1601Period 4 Fy98'!#REF!</definedName>
    <definedName name="____Sim1" hidden="1">{#N/A,#N/A,FALSE,"FAC_RATE.XLS";#N/A,#N/A,FALSE,"TFC";#N/A,#N/A,FALSE,"SETA";#N/A,#N/A,FALSE,"ESC";#N/A,#N/A,FALSE,"MHX.XLS";#N/A,#N/A,FALSE,"DOM_G&amp;A"}</definedName>
    <definedName name="____x1" hidden="1">{#N/A,#N/A,FALSE,"Aging Summary";#N/A,#N/A,FALSE,"Ratio Analysis";#N/A,#N/A,FALSE,"Test 120 Day Accts";#N/A,#N/A,FALSE,"Tickmarks"}</definedName>
    <definedName name="____x2" hidden="1">{#N/A,#N/A,FALSE,"Aging Summary";#N/A,#N/A,FALSE,"Ratio Analysis";#N/A,#N/A,FALSE,"Test 120 Day Accts";#N/A,#N/A,FALSE,"Tickmarks"}</definedName>
    <definedName name="____x3" hidden="1">{#N/A,#N/A,FALSE,"Aging Summary";#N/A,#N/A,FALSE,"Ratio Analysis";#N/A,#N/A,FALSE,"Test 120 Day Accts";#N/A,#N/A,FALSE,"Tickmarks"}</definedName>
    <definedName name="____X4" hidden="1">{#N/A,#N/A,FALSE,"Aging Summary";#N/A,#N/A,FALSE,"Ratio Analysis";#N/A,#N/A,FALSE,"Test 120 Day Accts";#N/A,#N/A,FALSE,"Tickmarks"}</definedName>
    <definedName name="___1S" hidden="1">[4]RATETEMP!#REF!</definedName>
    <definedName name="___2_0_S" hidden="1">[4]RATETEMP!#REF!</definedName>
    <definedName name="___BP6484" hidden="1">{"laborr",#N/A,FALSE,"Sheet1";"sumr",#N/A,FALSE,"Sheet1";"odcr",#N/A,FALSE,"Sheet1";"trip1r",#N/A,FALSE,"Sheet1";"trip2r",#N/A,FALSE,"Sheet1";"trip3r",#N/A,FALSE,"Sheet1";"trip4r",#N/A,FALSE,"Sheet1"}</definedName>
    <definedName name="___kEY15" hidden="1">#REF!</definedName>
    <definedName name="___kEY2" hidden="1">#REF!</definedName>
    <definedName name="___Key999" hidden="1">#REF!</definedName>
    <definedName name="___no1" hidden="1">{#N/A,#N/A,FALSE,"ManLoading"}</definedName>
    <definedName name="___odc1" hidden="1">{#N/A,#N/A,FALSE,"ManLoading"}</definedName>
    <definedName name="___odc2" hidden="1">{#N/A,#N/A,FALSE,"ManLoading"}</definedName>
    <definedName name="___ohg1" hidden="1">{#N/A,#N/A,FALSE,"FAC_RATE.XLS";#N/A,#N/A,FALSE,"TFC";#N/A,#N/A,FALSE,"SETA";#N/A,#N/A,FALSE,"ESC";#N/A,#N/A,FALSE,"MHX.XLS";#N/A,#N/A,FALSE,"DOM_G&amp;A"}</definedName>
    <definedName name="___pq1" localSheetId="0" hidden="1">{#N/A,#N/A,FALSE,"TB";#N/A,#N/A,FALSE,"BS";#N/A,#N/A,FALSE,"IS";#N/A,#N/A,FALSE,"TAX";#N/A,#N/A,FALSE,"DUE"}</definedName>
    <definedName name="___pq1" localSheetId="1" hidden="1">{#N/A,#N/A,FALSE,"TB";#N/A,#N/A,FALSE,"BS";#N/A,#N/A,FALSE,"IS";#N/A,#N/A,FALSE,"TAX";#N/A,#N/A,FALSE,"DUE"}</definedName>
    <definedName name="___pq1" hidden="1">{#N/A,#N/A,FALSE,"TB";#N/A,#N/A,FALSE,"BS";#N/A,#N/A,FALSE,"IS";#N/A,#N/A,FALSE,"TAX";#N/A,#N/A,FALSE,"DUE"}</definedName>
    <definedName name="___pq1_1" localSheetId="0" hidden="1">{#N/A,#N/A,FALSE,"TB";#N/A,#N/A,FALSE,"BS";#N/A,#N/A,FALSE,"IS";#N/A,#N/A,FALSE,"TAX";#N/A,#N/A,FALSE,"DUE"}</definedName>
    <definedName name="___pq1_1" localSheetId="1" hidden="1">{#N/A,#N/A,FALSE,"TB";#N/A,#N/A,FALSE,"BS";#N/A,#N/A,FALSE,"IS";#N/A,#N/A,FALSE,"TAX";#N/A,#N/A,FALSE,"DUE"}</definedName>
    <definedName name="___pq1_1" hidden="1">{#N/A,#N/A,FALSE,"TB";#N/A,#N/A,FALSE,"BS";#N/A,#N/A,FALSE,"IS";#N/A,#N/A,FALSE,"TAX";#N/A,#N/A,FALSE,"DUE"}</definedName>
    <definedName name="___q3" hidden="1">'[2]1601 Detail information'!$H$97:$H$129</definedName>
    <definedName name="___q31510" hidden="1">'[3]1601Period 4 Fy98'!#REF!</definedName>
    <definedName name="___Sim1" hidden="1">{#N/A,#N/A,FALSE,"FAC_RATE.XLS";#N/A,#N/A,FALSE,"TFC";#N/A,#N/A,FALSE,"SETA";#N/A,#N/A,FALSE,"ESC";#N/A,#N/A,FALSE,"MHX.XLS";#N/A,#N/A,FALSE,"DOM_G&amp;A"}</definedName>
    <definedName name="___x1" hidden="1">{#N/A,#N/A,FALSE,"Aging Summary";#N/A,#N/A,FALSE,"Ratio Analysis";#N/A,#N/A,FALSE,"Test 120 Day Accts";#N/A,#N/A,FALSE,"Tickmarks"}</definedName>
    <definedName name="___x2" hidden="1">{#N/A,#N/A,FALSE,"Aging Summary";#N/A,#N/A,FALSE,"Ratio Analysis";#N/A,#N/A,FALSE,"Test 120 Day Accts";#N/A,#N/A,FALSE,"Tickmarks"}</definedName>
    <definedName name="___x3" hidden="1">{#N/A,#N/A,FALSE,"Aging Summary";#N/A,#N/A,FALSE,"Ratio Analysis";#N/A,#N/A,FALSE,"Test 120 Day Accts";#N/A,#N/A,FALSE,"Tickmarks"}</definedName>
    <definedName name="___X4" hidden="1">{#N/A,#N/A,FALSE,"Aging Summary";#N/A,#N/A,FALSE,"Ratio Analysis";#N/A,#N/A,FALSE,"Test 120 Day Accts";#N/A,#N/A,FALSE,"Tickmarks"}</definedName>
    <definedName name="___xlfn.BAHTTEXT" hidden="1">#NAME?</definedName>
    <definedName name="__10_0__123Graph_ABO" hidden="1">'[5]156BASE'!#REF!</definedName>
    <definedName name="__100_0__123Graph_LBL_CXM" hidden="1">'[5]156BASE'!#REF!</definedName>
    <definedName name="__102_0__123Grap" hidden="1">'[5]156BASE'!#REF!</definedName>
    <definedName name="__104_0__123Graph_ABM" hidden="1">'[5]156BASE'!#REF!</definedName>
    <definedName name="__106_0__123Graph_AXBM" hidden="1">'[5]156BASE'!#REF!</definedName>
    <definedName name="__108_0__123Graph_LB" hidden="1">'[5]156BASE'!#REF!</definedName>
    <definedName name="__110_0__123Graph_LBL_ABM" hidden="1">'[5]156BASE'!#REF!</definedName>
    <definedName name="__112_0__123Graph_LBL_AXBM" hidden="1">'[5]156BASE'!#REF!</definedName>
    <definedName name="__114_0__123Grap" hidden="1">'[5]156BASE'!#REF!</definedName>
    <definedName name="__116_0__123Graph_CBM" hidden="1">'[5]156BASE'!#REF!</definedName>
    <definedName name="__118_0__123Graph_CXBM" hidden="1">'[5]156BASE'!#REF!</definedName>
    <definedName name="__12_0__123Graph_AMO" hidden="1">'[5]156BASE'!#REF!</definedName>
    <definedName name="__120_0__123Graph_LB" hidden="1">'[5]156BASE'!#REF!</definedName>
    <definedName name="__122_0__123Graph_LBL_CBM" hidden="1">'[5]156BASE'!#REF!</definedName>
    <definedName name="__123Graph" hidden="1">'[6]1601 Detail information'!#REF!</definedName>
    <definedName name="__123Graph_A" hidden="1">[7]Sheet1!$A$4:$A$432</definedName>
    <definedName name="__123Graph_ABMHOR" hidden="1">'[5]156BASE'!#REF!</definedName>
    <definedName name="__123Graph_ABMLOR" hidden="1">'[5]156BASE'!#REF!</definedName>
    <definedName name="__123Graph_ABODLR" hidden="1">'[5]156BASE'!#REF!</definedName>
    <definedName name="__123Graph_ABOHRS" hidden="1">'[5]156BASE'!#REF!</definedName>
    <definedName name="__123Graph_ABOJSF" hidden="1">'[5]156BASE'!#REF!</definedName>
    <definedName name="__123Graph_ABOOR" hidden="1">'[5]156BASE'!#REF!</definedName>
    <definedName name="__123Graph_ABOPWR" hidden="1">'[5]156BASE'!#REF!</definedName>
    <definedName name="__123Graph_ABOWR" hidden="1">'[5]156BASE'!#REF!</definedName>
    <definedName name="__123Graph_ACH17GRP" hidden="1">'[8]Sum of FDC'!#REF!</definedName>
    <definedName name="__123Graph_ACurrent" hidden="1">'[9]J-SEC'!#REF!</definedName>
    <definedName name="__123Graph_AMATERIAL" hidden="1">'[10]Mat''l Handling'!#REF!</definedName>
    <definedName name="__123Graph_AMMOR" hidden="1">'[5]156BASE'!#REF!</definedName>
    <definedName name="__123Graph_AMODLR" hidden="1">'[5]156BASE'!#REF!</definedName>
    <definedName name="__123Graph_AMOHRS" hidden="1">'[5]156BASE'!#REF!</definedName>
    <definedName name="__123Graph_AMOJSF" hidden="1">'[5]156BASE'!#REF!</definedName>
    <definedName name="__123Graph_AMOOR" hidden="1">'[5]156BASE'!#REF!</definedName>
    <definedName name="__123Graph_AMOPWR" hidden="1">'[5]156BASE'!#REF!</definedName>
    <definedName name="__123Graph_AMOWR" hidden="1">'[5]156BASE'!#REF!</definedName>
    <definedName name="__123Graph_AOODLR" hidden="1">'[5]156BASE'!#REF!</definedName>
    <definedName name="__123Graph_AOOHRS" hidden="1">'[5]156BASE'!#REF!</definedName>
    <definedName name="__123Graph_AOOOR" hidden="1">'[5]156BASE'!#REF!</definedName>
    <definedName name="__123Graph_AOOWR" hidden="1">'[5]156BASE'!#REF!</definedName>
    <definedName name="__123Graph_ASBMSGA" hidden="1">'[5]156BASE'!#REF!</definedName>
    <definedName name="__123Graph_ASBMSPWR" hidden="1">'[5]156BASE'!#REF!</definedName>
    <definedName name="__123Graph_AXBMHOR" hidden="1">'[5]156BASE'!#REF!</definedName>
    <definedName name="__123Graph_AXBMLOR" hidden="1">'[5]156BASE'!#REF!</definedName>
    <definedName name="__123Graph_AXBODLR" hidden="1">'[5]156BASE'!#REF!</definedName>
    <definedName name="__123Graph_AXBOOR" hidden="1">'[5]156BASE'!#REF!</definedName>
    <definedName name="__123Graph_AXBOWR" hidden="1">'[5]156BASE'!#REF!</definedName>
    <definedName name="__123Graph_AXMMOR" hidden="1">'[5]156BASE'!#REF!</definedName>
    <definedName name="__123Graph_AXMODLR" hidden="1">'[5]156BASE'!#REF!</definedName>
    <definedName name="__123Graph_AXMOOR" hidden="1">'[5]156BASE'!#REF!</definedName>
    <definedName name="__123Graph_AXMOWR" hidden="1">'[5]156BASE'!#REF!</definedName>
    <definedName name="__123Graph_AXSBMSGA" hidden="1">'[5]156BASE'!#REF!</definedName>
    <definedName name="__123Graph_B" hidden="1">[7]Sheet1!$B$4:$B$432</definedName>
    <definedName name="__123Graph_BBMHOR" hidden="1">'[5]156BASE'!#REF!</definedName>
    <definedName name="__123Graph_BBMLOR" hidden="1">'[5]156BASE'!#REF!</definedName>
    <definedName name="__123Graph_BBODLR" hidden="1">'[5]156BASE'!#REF!</definedName>
    <definedName name="__123Graph_BBOHRS" hidden="1">'[5]156BASE'!#REF!</definedName>
    <definedName name="__123Graph_BBOJSF" hidden="1">'[5]156BASE'!#REF!</definedName>
    <definedName name="__123Graph_BBOOR" hidden="1">'[5]156BASE'!#REF!</definedName>
    <definedName name="__123Graph_BBOPWR" hidden="1">'[5]156BASE'!#REF!</definedName>
    <definedName name="__123Graph_BBOWR" hidden="1">'[5]156BASE'!#REF!</definedName>
    <definedName name="__123Graph_BCH17GRP" hidden="1">'[8]Sum of FDC'!#REF!</definedName>
    <definedName name="__123Graph_BCurrent" hidden="1">'[9]J-SEC'!#REF!</definedName>
    <definedName name="__123Graph_BMATERIAL" hidden="1">'[10]Mat''l Handling'!#REF!</definedName>
    <definedName name="__123Graph_BMMOR" hidden="1">'[5]156BASE'!#REF!</definedName>
    <definedName name="__123Graph_BMODLR" hidden="1">'[5]156BASE'!#REF!</definedName>
    <definedName name="__123Graph_BMOHRS" hidden="1">'[5]156BASE'!#REF!</definedName>
    <definedName name="__123Graph_BMOJSF" hidden="1">'[5]156BASE'!#REF!</definedName>
    <definedName name="__123Graph_BMOOR" hidden="1">'[5]156BASE'!#REF!</definedName>
    <definedName name="__123Graph_BMOPWR" hidden="1">'[5]156BASE'!#REF!</definedName>
    <definedName name="__123Graph_BMOWR" hidden="1">'[5]156BASE'!#REF!</definedName>
    <definedName name="__123Graph_BOODLR" hidden="1">'[5]156BASE'!#REF!</definedName>
    <definedName name="__123Graph_BOOHRS" hidden="1">'[5]156BASE'!#REF!</definedName>
    <definedName name="__123Graph_BOOOR" hidden="1">'[5]156BASE'!#REF!</definedName>
    <definedName name="__123Graph_BOOWR" hidden="1">'[5]156BASE'!#REF!</definedName>
    <definedName name="__123Graph_BSBMSGA" hidden="1">'[5]156BASE'!#REF!</definedName>
    <definedName name="__123Graph_BSBMSPWR" hidden="1">'[5]156BASE'!#REF!</definedName>
    <definedName name="__123Graph_C" hidden="1">[7]Sheet1!$C$4:$C$432</definedName>
    <definedName name="__123Graph_CBMHOR" hidden="1">'[5]156BASE'!#REF!</definedName>
    <definedName name="__123Graph_CBMLOR" hidden="1">'[5]156BASE'!#REF!</definedName>
    <definedName name="__123Graph_CBODLR" hidden="1">'[5]156BASE'!#REF!</definedName>
    <definedName name="__123Graph_CBOHRS" hidden="1">'[5]156BASE'!#REF!</definedName>
    <definedName name="__123Graph_CBOJSF" hidden="1">'[5]156BASE'!#REF!</definedName>
    <definedName name="__123Graph_CBOOR" hidden="1">'[5]156BASE'!#REF!</definedName>
    <definedName name="__123Graph_CBOPWR" hidden="1">'[5]156BASE'!#REF!</definedName>
    <definedName name="__123Graph_CBOWR" hidden="1">'[5]156BASE'!#REF!</definedName>
    <definedName name="__123Graph_CCH17GRP" hidden="1">'[8]Sum of FDC'!#REF!</definedName>
    <definedName name="__123Graph_CMATERIAL" hidden="1">'[10]Mat''l Handling'!#REF!</definedName>
    <definedName name="__123Graph_CMMOR" hidden="1">'[5]156BASE'!#REF!</definedName>
    <definedName name="__123Graph_CMODLR" hidden="1">'[5]156BASE'!#REF!</definedName>
    <definedName name="__123Graph_CMOHRS" hidden="1">'[5]156BASE'!#REF!</definedName>
    <definedName name="__123Graph_CMOJSF" hidden="1">'[5]156BASE'!#REF!</definedName>
    <definedName name="__123Graph_CMOOR" hidden="1">'[5]156BASE'!#REF!</definedName>
    <definedName name="__123Graph_CMOPWR" hidden="1">'[5]156BASE'!#REF!</definedName>
    <definedName name="__123Graph_CMOWR" hidden="1">'[5]156BASE'!#REF!</definedName>
    <definedName name="__123Graph_COODLR" hidden="1">'[5]156BASE'!#REF!</definedName>
    <definedName name="__123Graph_COOHRS" hidden="1">'[5]156BASE'!#REF!</definedName>
    <definedName name="__123Graph_COOOR" hidden="1">'[5]156BASE'!#REF!</definedName>
    <definedName name="__123Graph_COOWR" hidden="1">'[5]156BASE'!#REF!</definedName>
    <definedName name="__123Graph_CSBMSGA" hidden="1">'[5]156BASE'!#REF!</definedName>
    <definedName name="__123Graph_CSBMSPWR" hidden="1">'[5]156BASE'!#REF!</definedName>
    <definedName name="__123Graph_CXBMHOR" hidden="1">'[5]156BASE'!#REF!</definedName>
    <definedName name="__123Graph_CXBMLOR" hidden="1">'[5]156BASE'!#REF!</definedName>
    <definedName name="__123Graph_CXBODLR" hidden="1">'[5]156BASE'!#REF!</definedName>
    <definedName name="__123Graph_CXBOOR" hidden="1">'[5]156BASE'!#REF!</definedName>
    <definedName name="__123Graph_CXBOWR" hidden="1">'[5]156BASE'!#REF!</definedName>
    <definedName name="__123Graph_CXMMOR" hidden="1">'[5]156BASE'!#REF!</definedName>
    <definedName name="__123Graph_CXMODLR" hidden="1">'[5]156BASE'!#REF!</definedName>
    <definedName name="__123Graph_CXMOOR" hidden="1">'[5]156BASE'!#REF!</definedName>
    <definedName name="__123Graph_CXMOWR" hidden="1">'[5]156BASE'!#REF!</definedName>
    <definedName name="__123Graph_CXSBMSGA" hidden="1">'[5]156BASE'!#REF!</definedName>
    <definedName name="__123Graph_D" hidden="1">[7]Sheet1!$D$4:$D$432</definedName>
    <definedName name="__123Graph_DMATERIAL" hidden="1">'[10]Mat''l Handling'!#REF!</definedName>
    <definedName name="__123Graph_E" hidden="1">[7]Sheet1!$E$4:$E$432</definedName>
    <definedName name="__123Graph_EReport" hidden="1">#REF!</definedName>
    <definedName name="__123Graph_F" hidden="1">[7]Sheet1!$F$4:$F$432</definedName>
    <definedName name="__123Graph_FReport" hidden="1">#REF!</definedName>
    <definedName name="__123Graph_LBL_A" hidden="1">'[5]156BASE'!#REF!</definedName>
    <definedName name="__123Graph_LBL_ABMHOR" hidden="1">'[5]156BASE'!#REF!</definedName>
    <definedName name="__123Graph_LBL_ABMLOR" hidden="1">'[5]156BASE'!#REF!</definedName>
    <definedName name="__123Graph_LBL_ABODLR" hidden="1">'[5]156BASE'!#REF!</definedName>
    <definedName name="__123Graph_LBL_ABOHRS" hidden="1">'[5]156BASE'!#REF!</definedName>
    <definedName name="__123Graph_LBL_ABOJSF" hidden="1">'[5]156BASE'!#REF!</definedName>
    <definedName name="__123Graph_LBL_ABOOR" hidden="1">'[5]156BASE'!#REF!</definedName>
    <definedName name="__123Graph_LBL_ABOPWR" hidden="1">'[5]156BASE'!#REF!</definedName>
    <definedName name="__123Graph_LBL_ABOWR" hidden="1">'[5]156BASE'!#REF!</definedName>
    <definedName name="__123Graph_LBL_AMMOR" hidden="1">'[5]156BASE'!#REF!</definedName>
    <definedName name="__123Graph_LBL_AMODLR" hidden="1">'[5]156BASE'!#REF!</definedName>
    <definedName name="__123Graph_LBL_AMOHRS" hidden="1">'[5]156BASE'!#REF!</definedName>
    <definedName name="__123Graph_LBL_AMOJSF" hidden="1">'[5]156BASE'!#REF!</definedName>
    <definedName name="__123Graph_LBL_AMOOR" hidden="1">'[5]156BASE'!#REF!</definedName>
    <definedName name="__123Graph_LBL_AMOPWR" hidden="1">'[5]156BASE'!#REF!</definedName>
    <definedName name="__123Graph_LBL_AMOWR" hidden="1">'[5]156BASE'!#REF!</definedName>
    <definedName name="__123Graph_LBL_AOODLR" hidden="1">'[5]156BASE'!#REF!</definedName>
    <definedName name="__123Graph_LBL_AOOHRS" hidden="1">'[5]156BASE'!#REF!</definedName>
    <definedName name="__123Graph_LBL_AOOOR" hidden="1">'[5]156BASE'!#REF!</definedName>
    <definedName name="__123Graph_LBL_AOOWR" hidden="1">'[5]156BASE'!#REF!</definedName>
    <definedName name="__123Graph_LBL_ASBMSGA" hidden="1">'[5]156BASE'!#REF!</definedName>
    <definedName name="__123Graph_LBL_ASBMSPWR" hidden="1">'[5]156BASE'!#REF!</definedName>
    <definedName name="__123Graph_LBL_AXBMHOR" hidden="1">'[5]156BASE'!#REF!</definedName>
    <definedName name="__123Graph_LBL_AXBMLOR" hidden="1">'[5]156BASE'!#REF!</definedName>
    <definedName name="__123Graph_LBL_AXBODLR" hidden="1">'[5]156BASE'!#REF!</definedName>
    <definedName name="__123Graph_LBL_AXBOOR" hidden="1">'[5]156BASE'!#REF!</definedName>
    <definedName name="__123Graph_LBL_AXBOWR" hidden="1">'[5]156BASE'!#REF!</definedName>
    <definedName name="__123Graph_LBL_AXMMOR" hidden="1">'[5]156BASE'!#REF!</definedName>
    <definedName name="__123Graph_LBL_AXMODLR" hidden="1">'[5]156BASE'!#REF!</definedName>
    <definedName name="__123Graph_LBL_AXMOOR" hidden="1">'[5]156BASE'!#REF!</definedName>
    <definedName name="__123Graph_LBL_AXMOWR" hidden="1">'[5]156BASE'!#REF!</definedName>
    <definedName name="__123Graph_LBL_AXSBMSGA" hidden="1">'[5]156BASE'!#REF!</definedName>
    <definedName name="__123Graph_LBL_BBMHOR" hidden="1">'[5]156BASE'!#REF!</definedName>
    <definedName name="__123Graph_LBL_BBMLOR" hidden="1">'[5]156BASE'!#REF!</definedName>
    <definedName name="__123Graph_LBL_BBODLR" hidden="1">'[5]156BASE'!#REF!</definedName>
    <definedName name="__123Graph_LBL_BBOHRS" hidden="1">'[5]156BASE'!#REF!</definedName>
    <definedName name="__123Graph_LBL_BBOJSF" hidden="1">'[5]156BASE'!#REF!</definedName>
    <definedName name="__123Graph_LBL_BBOOR" hidden="1">'[5]156BASE'!#REF!</definedName>
    <definedName name="__123Graph_LBL_BBOPWR" hidden="1">'[5]156BASE'!#REF!</definedName>
    <definedName name="__123Graph_LBL_BBOWR" hidden="1">'[5]156BASE'!#REF!</definedName>
    <definedName name="__123Graph_LBL_BMMOR" hidden="1">'[5]156BASE'!#REF!</definedName>
    <definedName name="__123Graph_LBL_BMODLR" hidden="1">'[5]156BASE'!#REF!</definedName>
    <definedName name="__123Graph_LBL_BMOHRS" hidden="1">'[5]156BASE'!#REF!</definedName>
    <definedName name="__123Graph_LBL_BMOJSF" hidden="1">'[5]156BASE'!#REF!</definedName>
    <definedName name="__123Graph_LBL_BMOOR" hidden="1">'[5]156BASE'!#REF!</definedName>
    <definedName name="__123Graph_LBL_BMOPWR" hidden="1">'[5]156BASE'!#REF!</definedName>
    <definedName name="__123Graph_LBL_BMOWR" hidden="1">'[5]156BASE'!#REF!</definedName>
    <definedName name="__123Graph_LBL_BOODLR" hidden="1">'[5]156BASE'!#REF!</definedName>
    <definedName name="__123Graph_LBL_BOOHRS" hidden="1">'[5]156BASE'!#REF!</definedName>
    <definedName name="__123Graph_LBL_BOOOR" hidden="1">'[5]156BASE'!#REF!</definedName>
    <definedName name="__123Graph_LBL_BOOWR" hidden="1">'[5]156BASE'!#REF!</definedName>
    <definedName name="__123Graph_LBL_BSBMSGA" hidden="1">'[5]156BASE'!#REF!</definedName>
    <definedName name="__123Graph_LBL_BSBMSPWR" hidden="1">'[5]156BASE'!#REF!</definedName>
    <definedName name="__123Graph_LBL_C" hidden="1">'[5]156BASE'!#REF!</definedName>
    <definedName name="__123Graph_LBL_CBMHOR" hidden="1">'[5]156BASE'!#REF!</definedName>
    <definedName name="__123Graph_LBL_CBMLOR" hidden="1">'[5]156BASE'!#REF!</definedName>
    <definedName name="__123Graph_LBL_CBODLR" hidden="1">'[5]156BASE'!#REF!</definedName>
    <definedName name="__123Graph_LBL_CBOJSF" hidden="1">'[5]156BASE'!#REF!</definedName>
    <definedName name="__123Graph_LBL_CBOOR" hidden="1">'[5]156BASE'!#REF!</definedName>
    <definedName name="__123Graph_LBL_CBOPWR" hidden="1">'[5]156BASE'!#REF!</definedName>
    <definedName name="__123Graph_LBL_CBOWR" hidden="1">'[5]156BASE'!#REF!</definedName>
    <definedName name="__123Graph_LBL_CMMOR" hidden="1">'[5]156BASE'!#REF!</definedName>
    <definedName name="__123Graph_LBL_CMODLR" hidden="1">'[5]156BASE'!#REF!</definedName>
    <definedName name="__123Graph_LBL_CMOHRS" hidden="1">'[5]156BASE'!#REF!</definedName>
    <definedName name="__123Graph_LBL_CMOJSF" hidden="1">'[5]156BASE'!#REF!</definedName>
    <definedName name="__123Graph_LBL_CMOOR" hidden="1">'[5]156BASE'!#REF!</definedName>
    <definedName name="__123Graph_LBL_CMOPWR" hidden="1">'[5]156BASE'!#REF!</definedName>
    <definedName name="__123Graph_LBL_CMOWR" hidden="1">'[5]156BASE'!#REF!</definedName>
    <definedName name="__123Graph_LBL_COODLR" hidden="1">'[5]156BASE'!#REF!</definedName>
    <definedName name="__123Graph_LBL_COOHRS" hidden="1">'[5]156BASE'!#REF!</definedName>
    <definedName name="__123Graph_LBL_COOOR" hidden="1">'[5]156BASE'!#REF!</definedName>
    <definedName name="__123Graph_LBL_COOWR" hidden="1">'[5]156BASE'!#REF!</definedName>
    <definedName name="__123Graph_LBL_CSBMSGA" hidden="1">'[5]156BASE'!#REF!</definedName>
    <definedName name="__123Graph_LBL_CSBMSPWR" hidden="1">'[5]156BASE'!#REF!</definedName>
    <definedName name="__123Graph_LBL_CXBMHOR" hidden="1">'[5]156BASE'!#REF!</definedName>
    <definedName name="__123Graph_LBL_CXBMLOR" hidden="1">'[5]156BASE'!#REF!</definedName>
    <definedName name="__123Graph_LBL_CXBODLR" hidden="1">'[5]156BASE'!#REF!</definedName>
    <definedName name="__123Graph_LBL_CXBOOR" hidden="1">'[5]156BASE'!#REF!</definedName>
    <definedName name="__123Graph_LBL_CXBOWR" hidden="1">'[5]156BASE'!#REF!</definedName>
    <definedName name="__123Graph_LBL_CXMMOR" hidden="1">'[5]156BASE'!#REF!</definedName>
    <definedName name="__123Graph_LBL_CXMODLR" hidden="1">'[5]156BASE'!#REF!</definedName>
    <definedName name="__123Graph_LBL_CXMOOR" hidden="1">'[5]156BASE'!#REF!</definedName>
    <definedName name="__123Graph_LBL_CXMOWR" hidden="1">'[5]156BASE'!#REF!</definedName>
    <definedName name="__123Graph_LBL_CXSBMSGA" hidden="1">'[5]156BASE'!#REF!</definedName>
    <definedName name="__123Graph_X" hidden="1">'[11]SCH 13'!#REF!</definedName>
    <definedName name="__123Graph_XBMHOR" hidden="1">'[5]156BASE'!#REF!</definedName>
    <definedName name="__123Graph_XBMLOR" hidden="1">'[5]156BASE'!#REF!</definedName>
    <definedName name="__123Graph_XBODLR" hidden="1">'[5]156BASE'!#REF!</definedName>
    <definedName name="__123Graph_XBOHRS" hidden="1">'[5]156BASE'!#REF!</definedName>
    <definedName name="__123Graph_XBOJSF" hidden="1">'[5]156BASE'!#REF!</definedName>
    <definedName name="__123Graph_XBOOR" hidden="1">'[5]156BASE'!#REF!</definedName>
    <definedName name="__123Graph_XBOPWR" hidden="1">'[5]156BASE'!#REF!</definedName>
    <definedName name="__123Graph_XBOWR" hidden="1">'[5]156BASE'!#REF!</definedName>
    <definedName name="__123Graph_XCH17GRP" hidden="1">'[8]Sum of FDC'!#REF!</definedName>
    <definedName name="__123Graph_XCurrent" hidden="1">'[9]J-SEC'!#REF!</definedName>
    <definedName name="__123Graph_XMMOR" hidden="1">'[5]156BASE'!#REF!</definedName>
    <definedName name="__123Graph_XMODLR" hidden="1">'[5]156BASE'!#REF!</definedName>
    <definedName name="__123Graph_XMOHRS" hidden="1">'[5]156BASE'!#REF!</definedName>
    <definedName name="__123Graph_XMOJSF" hidden="1">'[5]156BASE'!#REF!</definedName>
    <definedName name="__123Graph_XMOOR" hidden="1">'[5]156BASE'!#REF!</definedName>
    <definedName name="__123Graph_XMOPWR" hidden="1">'[5]156BASE'!#REF!</definedName>
    <definedName name="__123Graph_XMOWR" hidden="1">'[5]156BASE'!#REF!</definedName>
    <definedName name="__123Graph_XOODLR" hidden="1">'[5]156BASE'!#REF!</definedName>
    <definedName name="__123Graph_XOOHRS" hidden="1">'[5]156BASE'!#REF!</definedName>
    <definedName name="__123Graph_XOOOR" hidden="1">'[5]156BASE'!#REF!</definedName>
    <definedName name="__123Graph_XOOWR" hidden="1">'[5]156BASE'!#REF!</definedName>
    <definedName name="__123Graph_XSBMSGA" hidden="1">'[5]156BASE'!#REF!</definedName>
    <definedName name="__123Graph_XSBMSPWR" hidden="1">'[5]156BASE'!#REF!</definedName>
    <definedName name="__123Graph_XXBMHOR" hidden="1">'[5]156BASE'!#REF!</definedName>
    <definedName name="__123Graph_XXBMLOR" hidden="1">'[5]156BASE'!#REF!</definedName>
    <definedName name="__123Graph_XXBODLR" hidden="1">'[5]156BASE'!#REF!</definedName>
    <definedName name="__123Graph_XXBOOR" hidden="1">'[5]156BASE'!#REF!</definedName>
    <definedName name="__123Graph_XXBOWR" hidden="1">'[5]156BASE'!#REF!</definedName>
    <definedName name="__123Graph_XXMMOR" hidden="1">'[5]156BASE'!#REF!</definedName>
    <definedName name="__123Graph_XXMODLR" hidden="1">'[5]156BASE'!#REF!</definedName>
    <definedName name="__123Graph_XXMOOR" hidden="1">'[5]156BASE'!#REF!</definedName>
    <definedName name="__123Graph_XXMOWR" hidden="1">'[5]156BASE'!#REF!</definedName>
    <definedName name="__123Graph_XXSBMSGA" hidden="1">'[5]156BASE'!#REF!</definedName>
    <definedName name="__124_0__123Graph_LBL_CXBM" hidden="1">'[5]156BASE'!#REF!</definedName>
    <definedName name="__14_0__123Graph_AOO" hidden="1">'[5]156BASE'!#REF!</definedName>
    <definedName name="__16_0__123Graph_AXBO" hidden="1">'[5]156BASE'!#REF!</definedName>
    <definedName name="__18_0__123Graph_AXMO" hidden="1">'[5]156BASE'!#REF!</definedName>
    <definedName name="__1S" hidden="1">[4]RATETEMP!#REF!</definedName>
    <definedName name="__2_0__123Graph_CBO" hidden="1">'[5]156BASE'!#REF!</definedName>
    <definedName name="__2_0_S" hidden="1">[4]RATETEMP!#REF!</definedName>
    <definedName name="__20_0__123Graph_LBL_ABO" hidden="1">'[5]156BASE'!#REF!</definedName>
    <definedName name="__22_0__123Graph_LBL_AMO" hidden="1">'[5]156BASE'!#REF!</definedName>
    <definedName name="__24_0__123Graph_LBL_AOO" hidden="1">'[5]156BASE'!#REF!</definedName>
    <definedName name="__26_0__123Graph_LBL_AXBO" hidden="1">'[5]156BASE'!#REF!</definedName>
    <definedName name="__28_0__123Graph_LBL_AXMO" hidden="1">'[5]156BASE'!#REF!</definedName>
    <definedName name="__30_0__123Graph_BBO" hidden="1">'[5]156BASE'!#REF!</definedName>
    <definedName name="__32_0__123Graph_BMO" hidden="1">'[5]156BASE'!#REF!</definedName>
    <definedName name="__34_0__123Graph_BOO" hidden="1">'[5]156BASE'!#REF!</definedName>
    <definedName name="__36_0__123Graph_LBL_BBO" hidden="1">'[5]156BASE'!#REF!</definedName>
    <definedName name="__38_0__123Graph_LBL_BMO" hidden="1">'[5]156BASE'!#REF!</definedName>
    <definedName name="__4_0__123Graph_CMO" hidden="1">'[5]156BASE'!#REF!</definedName>
    <definedName name="__4_0_S" hidden="1">[4]RATETEMP!#REF!</definedName>
    <definedName name="__40_0__123Graph_LBL_BOO" hidden="1">'[5]156BASE'!#REF!</definedName>
    <definedName name="__42_0__123Graph_CBO" hidden="1">'[5]156BASE'!#REF!</definedName>
    <definedName name="__44_0__123Graph_CMO" hidden="1">'[5]156BASE'!#REF!</definedName>
    <definedName name="__46_0__123Graph_COO" hidden="1">'[5]156BASE'!#REF!</definedName>
    <definedName name="__48_0__123Graph_CXBO" hidden="1">'[5]156BASE'!#REF!</definedName>
    <definedName name="__50_0__123Graph_CXMO" hidden="1">'[5]156BASE'!#REF!</definedName>
    <definedName name="__52_0__123Graph_LBL_CBO" hidden="1">'[5]156BASE'!#REF!</definedName>
    <definedName name="__54_0__123Graph_LBL_CMO" hidden="1">'[5]156BASE'!#REF!</definedName>
    <definedName name="__56_0__123Graph_LBL_COO" hidden="1">'[5]156BASE'!#REF!</definedName>
    <definedName name="__58_0__123Graph_LBL_CXBO" hidden="1">'[5]156BASE'!#REF!</definedName>
    <definedName name="__6_0__123Graph_LBL_CBO" hidden="1">'[5]156BASE'!#REF!</definedName>
    <definedName name="__60_0__123Graph_LBL_CXMO" hidden="1">'[5]156BASE'!#REF!</definedName>
    <definedName name="__62_0__123Graph_ABM" hidden="1">'[5]156BASE'!#REF!</definedName>
    <definedName name="__64_0__123Graph_AM" hidden="1">'[5]156BASE'!#REF!</definedName>
    <definedName name="__66_0__123Graph_AXBM" hidden="1">'[5]156BASE'!#REF!</definedName>
    <definedName name="__68_0__123Graph_AXM" hidden="1">'[5]156BASE'!#REF!</definedName>
    <definedName name="__70_0__123Graph_LBL_ABM" hidden="1">'[5]156BASE'!#REF!</definedName>
    <definedName name="__72_0__123Graph_LBL_AM" hidden="1">'[5]156BASE'!#REF!</definedName>
    <definedName name="__74_0__123Graph_LBL_AXBM" hidden="1">'[5]156BASE'!#REF!</definedName>
    <definedName name="__76_0__123Graph_LBL_AXM" hidden="1">'[5]156BASE'!#REF!</definedName>
    <definedName name="__78_0__123Graph_BBM" hidden="1">'[5]156BASE'!#REF!</definedName>
    <definedName name="__8_0__123Graph_LBL_CMO" hidden="1">'[5]156BASE'!#REF!</definedName>
    <definedName name="__80_0__123Graph_BM" hidden="1">'[5]156BASE'!#REF!</definedName>
    <definedName name="__82_0__123Graph_LBL_BBM" hidden="1">'[5]156BASE'!#REF!</definedName>
    <definedName name="__84_0__123Graph_LBL_BM" hidden="1">'[5]156BASE'!#REF!</definedName>
    <definedName name="__86_0__123Graph_CBM" hidden="1">'[5]156BASE'!#REF!</definedName>
    <definedName name="__88_0__123Graph_CM" hidden="1">'[5]156BASE'!#REF!</definedName>
    <definedName name="__8S" hidden="1">[4]RATETEMP!#REF!</definedName>
    <definedName name="__90_0__123Graph_CXBM" hidden="1">'[5]156BASE'!#REF!</definedName>
    <definedName name="__92_0__123Graph_CXM" hidden="1">'[5]156BASE'!#REF!</definedName>
    <definedName name="__94_0__123Graph_LBL_CBM" hidden="1">'[5]156BASE'!#REF!</definedName>
    <definedName name="__96_0__123Graph_LBL_CM" hidden="1">'[5]156BASE'!#REF!</definedName>
    <definedName name="__98_0__123Graph_LBL_CXBM" hidden="1">'[5]156BASE'!#REF!</definedName>
    <definedName name="__Bob1" hidden="1">{#N/A,"ORIGINAL",FALSE,"STERLING";#N/A,"ACCOUNTING COPY",FALSE,"STERLING";#N/A,"COPY",FALSE,"STERLING"}</definedName>
    <definedName name="__BP6484" hidden="1">{"laborr",#N/A,FALSE,"Sheet1";"sumr",#N/A,FALSE,"Sheet1";"odcr",#N/A,FALSE,"Sheet1";"trip1r",#N/A,FALSE,"Sheet1";"trip2r",#N/A,FALSE,"Sheet1";"trip3r",#N/A,FALSE,"Sheet1";"trip4r",#N/A,FALSE,"Sheet1"}</definedName>
    <definedName name="__FDS_HYPERLINK_TOGGLE_STATE__" hidden="1">"ON"</definedName>
    <definedName name="__IntlFixup" hidden="1">TRUE</definedName>
    <definedName name="__kab71983" hidden="1">{"PAGE1",#N/A,FALSE,"CPFFMSTR";"PAGE2",#N/A,FALSE,"CPFFMSTR"}</definedName>
    <definedName name="__kEY15" hidden="1">#REF!</definedName>
    <definedName name="__kEY2" hidden="1">#REF!</definedName>
    <definedName name="__Key999" hidden="1">#REF!</definedName>
    <definedName name="__LAB2" hidden="1">{"GFY 97",#N/A,FALSE,"SCRA LABOR";"GFY 98",#N/A,FALSE,"SCRA LABOR";"GFY 99",#N/A,FALSE,"SCRA LABOR";"GFY 00",#N/A,FALSE,"SCRA LABOR"}</definedName>
    <definedName name="__no1" hidden="1">{#N/A,#N/A,FALSE,"ManLoading"}</definedName>
    <definedName name="__odc1" hidden="1">{#N/A,#N/A,FALSE,"ManLoading"}</definedName>
    <definedName name="__odc2" hidden="1">{#N/A,#N/A,FALSE,"ManLoading"}</definedName>
    <definedName name="__pq1" localSheetId="0" hidden="1">{#N/A,#N/A,FALSE,"TB";#N/A,#N/A,FALSE,"BS";#N/A,#N/A,FALSE,"IS";#N/A,#N/A,FALSE,"TAX";#N/A,#N/A,FALSE,"DUE"}</definedName>
    <definedName name="__pq1" localSheetId="1" hidden="1">{#N/A,#N/A,FALSE,"TB";#N/A,#N/A,FALSE,"BS";#N/A,#N/A,FALSE,"IS";#N/A,#N/A,FALSE,"TAX";#N/A,#N/A,FALSE,"DUE"}</definedName>
    <definedName name="__pq1" hidden="1">{#N/A,#N/A,FALSE,"TB";#N/A,#N/A,FALSE,"BS";#N/A,#N/A,FALSE,"IS";#N/A,#N/A,FALSE,"TAX";#N/A,#N/A,FALSE,"DUE"}</definedName>
    <definedName name="__pq1_1" localSheetId="0" hidden="1">{#N/A,#N/A,FALSE,"TB";#N/A,#N/A,FALSE,"BS";#N/A,#N/A,FALSE,"IS";#N/A,#N/A,FALSE,"TAX";#N/A,#N/A,FALSE,"DUE"}</definedName>
    <definedName name="__pq1_1" localSheetId="1" hidden="1">{#N/A,#N/A,FALSE,"TB";#N/A,#N/A,FALSE,"BS";#N/A,#N/A,FALSE,"IS";#N/A,#N/A,FALSE,"TAX";#N/A,#N/A,FALSE,"DUE"}</definedName>
    <definedName name="__pq1_1" hidden="1">{#N/A,#N/A,FALSE,"TB";#N/A,#N/A,FALSE,"BS";#N/A,#N/A,FALSE,"IS";#N/A,#N/A,FALSE,"TAX";#N/A,#N/A,FALSE,"DUE"}</definedName>
    <definedName name="__q3" hidden="1">'[2]1601 Detail information'!$H$97:$H$129</definedName>
    <definedName name="__q31510" hidden="1">'[3]1601Period 4 Fy98'!#REF!</definedName>
    <definedName name="__Sim1" hidden="1">{#N/A,#N/A,FALSE,"FAC_RATE.XLS";#N/A,#N/A,FALSE,"TFC";#N/A,#N/A,FALSE,"SETA";#N/A,#N/A,FALSE,"ESC";#N/A,#N/A,FALSE,"MHX.XLS";#N/A,#N/A,FALSE,"DOM_G&amp;A"}</definedName>
    <definedName name="__x1" hidden="1">{#N/A,#N/A,FALSE,"Aging Summary";#N/A,#N/A,FALSE,"Ratio Analysis";#N/A,#N/A,FALSE,"Test 120 Day Accts";#N/A,#N/A,FALSE,"Tickmarks"}</definedName>
    <definedName name="__x2" hidden="1">{#N/A,#N/A,FALSE,"Aging Summary";#N/A,#N/A,FALSE,"Ratio Analysis";#N/A,#N/A,FALSE,"Test 120 Day Accts";#N/A,#N/A,FALSE,"Tickmarks"}</definedName>
    <definedName name="__x3" hidden="1">{#N/A,#N/A,FALSE,"Aging Summary";#N/A,#N/A,FALSE,"Ratio Analysis";#N/A,#N/A,FALSE,"Test 120 Day Accts";#N/A,#N/A,FALSE,"Tickmarks"}</definedName>
    <definedName name="__X4" hidden="1">{#N/A,#N/A,FALSE,"Aging Summary";#N/A,#N/A,FALSE,"Ratio Analysis";#N/A,#N/A,FALSE,"Test 120 Day Accts";#N/A,#N/A,FALSE,"Tickmarks"}</definedName>
    <definedName name="__xlfn.BAHTTEXT" hidden="1">#NAME?</definedName>
    <definedName name="__zz1" hidden="1">#REF!</definedName>
    <definedName name="__zz2" hidden="1">#REF!</definedName>
    <definedName name="_1_0__123Grap" hidden="1">#REF!</definedName>
    <definedName name="_1_0__123Graph_CBO" hidden="1">'[5]156BASE'!#REF!</definedName>
    <definedName name="_1_0_S" hidden="1">#REF!</definedName>
    <definedName name="_1_123Grap" hidden="1">#REF!</definedName>
    <definedName name="_10_0__123Grap" hidden="1">#REF!</definedName>
    <definedName name="_10_0__123Graph_ABO" hidden="1">'[5]156BASE'!#REF!</definedName>
    <definedName name="_10_0__123Graph_AXMO" hidden="1">'[5]156BASE'!#REF!</definedName>
    <definedName name="_10_0__123Graph_LBL_ABO" hidden="1">'[5]156BASE'!#REF!</definedName>
    <definedName name="_100_0__123Grap" hidden="1">#REF!</definedName>
    <definedName name="_100_0__123Graph_BMO" hidden="1">'[5]156BASE'!#REF!</definedName>
    <definedName name="_100_0__123Graph_BSBM" hidden="1">'[5]156BASE'!#REF!</definedName>
    <definedName name="_100_0__123Graph_BSBMS" hidden="1">'[5]156BASE'!#REF!</definedName>
    <definedName name="_100_0__123Graph_CB" hidden="1">'[5]156BASE'!#REF!</definedName>
    <definedName name="_100_0__123Graph_LBL_CXM" hidden="1">'[5]156BASE'!#REF!</definedName>
    <definedName name="_1003_0__123Graph_CXBM" hidden="1">'[5]156BASE'!#REF!</definedName>
    <definedName name="_101_0__123Graph_BO" hidden="1">'[5]156BASE'!#REF!</definedName>
    <definedName name="_101_0__123Graph_BSBMS" hidden="1">'[5]156BASE'!#REF!</definedName>
    <definedName name="_101_0__123Graph_CB" hidden="1">'[5]156BASE'!#REF!</definedName>
    <definedName name="_101_0__123Graph_LBL_CXM" hidden="1">'[5]156BASE'!#REF!</definedName>
    <definedName name="_102_0__123Grap" hidden="1">'[5]156BASE'!#REF!</definedName>
    <definedName name="_102_0__123Graph_AMO" hidden="1">'[5]156BASE'!#REF!</definedName>
    <definedName name="_102_0__123Graph_BO" hidden="1">'[5]156BASE'!#REF!</definedName>
    <definedName name="_102_0__123Graph_CB" hidden="1">'[5]156BASE'!#REF!</definedName>
    <definedName name="_102_0__123Graph_CBO" hidden="1">'[5]156BASE'!#REF!</definedName>
    <definedName name="_1020_0__123Graph_LB" hidden="1">'[5]156BASE'!#REF!</definedName>
    <definedName name="_103_0__123Graph_BOO" hidden="1">'[5]156BASE'!#REF!</definedName>
    <definedName name="_103_0__123Graph_CB" hidden="1">'[5]156BASE'!#REF!</definedName>
    <definedName name="_103_0__123Graph_CBO" hidden="1">'[5]156BASE'!#REF!</definedName>
    <definedName name="_1037_0__123Graph_LBL_CBM" hidden="1">'[5]156BASE'!#REF!</definedName>
    <definedName name="_104_0__123Grap" hidden="1">'[5]156BASE'!#REF!</definedName>
    <definedName name="_104_0__123Graph_ABM" hidden="1">'[5]156BASE'!#REF!</definedName>
    <definedName name="_104_0__123Graph_BSBM" hidden="1">'[5]156BASE'!#REF!</definedName>
    <definedName name="_104_0__123Graph_CBO" hidden="1">'[5]156BASE'!#REF!</definedName>
    <definedName name="_104_0__123Graph_CM" hidden="1">'[5]156BASE'!#REF!</definedName>
    <definedName name="_105_0__123Graph_BSBMS" hidden="1">'[5]156BASE'!#REF!</definedName>
    <definedName name="_105_0__123Graph_CBO" hidden="1">'[5]156BASE'!#REF!</definedName>
    <definedName name="_105_0__123Graph_CM" hidden="1">'[5]156BASE'!#REF!</definedName>
    <definedName name="_1054_0__123Graph_LBL_CXBM" hidden="1">'[5]156BASE'!#REF!</definedName>
    <definedName name="_106_0__123Graph_ABM" hidden="1">'[5]156BASE'!#REF!</definedName>
    <definedName name="_106_0__123Graph_AXBM" hidden="1">'[5]156BASE'!#REF!</definedName>
    <definedName name="_106_0__123Graph_CB" hidden="1">'[5]156BASE'!#REF!</definedName>
    <definedName name="_106_0__123Graph_CM" hidden="1">'[5]156BASE'!#REF!</definedName>
    <definedName name="_106_0__123Graph_CMO" hidden="1">'[5]156BASE'!#REF!</definedName>
    <definedName name="_107_0__123Graph_CB" hidden="1">'[5]156BASE'!#REF!</definedName>
    <definedName name="_107_0__123Graph_CM" hidden="1">'[5]156BASE'!#REF!</definedName>
    <definedName name="_107_0__123Graph_CMO" hidden="1">'[5]156BASE'!#REF!</definedName>
    <definedName name="_1072_0__123Grap" hidden="1">'[5]156BASE'!#REF!</definedName>
    <definedName name="_108_0__123Graph_AXBM" hidden="1">'[5]156BASE'!#REF!</definedName>
    <definedName name="_108_0__123Graph_CBO" hidden="1">'[5]156BASE'!#REF!</definedName>
    <definedName name="_108_0__123Graph_CMO" hidden="1">'[5]156BASE'!#REF!</definedName>
    <definedName name="_108_0__123Graph_CO" hidden="1">'[5]156BASE'!#REF!</definedName>
    <definedName name="_108_0__123Graph_LB" hidden="1">'[5]156BASE'!#REF!</definedName>
    <definedName name="_1089_0__123Graph_AB" hidden="1">'[5]156BASE'!#REF!</definedName>
    <definedName name="_109_0__123Graph_CBO" hidden="1">'[5]156BASE'!#REF!</definedName>
    <definedName name="_109_0__123Graph_CMO" hidden="1">'[5]156BASE'!#REF!</definedName>
    <definedName name="_109_0__123Graph_CO" hidden="1">'[5]156BASE'!#REF!</definedName>
    <definedName name="_10S" hidden="1">[4]RATETEMP!#REF!</definedName>
    <definedName name="_11_0__123Graph_LBL_ABO" hidden="1">'[5]156BASE'!#REF!</definedName>
    <definedName name="_11_0__123Graph_LBL_AMO" hidden="1">'[5]156BASE'!#REF!</definedName>
    <definedName name="_110_0__123Graph_CM" hidden="1">'[5]156BASE'!#REF!</definedName>
    <definedName name="_110_0__123Graph_CO" hidden="1">'[5]156BASE'!#REF!</definedName>
    <definedName name="_110_0__123Graph_COO" hidden="1">'[5]156BASE'!#REF!</definedName>
    <definedName name="_110_0__123Graph_LB" hidden="1">'[5]156BASE'!#REF!</definedName>
    <definedName name="_110_0__123Graph_LBL_ABM" hidden="1">'[5]156BASE'!#REF!</definedName>
    <definedName name="_1106_0__123Graph_AB" hidden="1">'[5]156BASE'!#REF!</definedName>
    <definedName name="_111_0__123Graph_CM" hidden="1">'[5]156BASE'!#REF!</definedName>
    <definedName name="_111_0__123Graph_CO" hidden="1">'[5]156BASE'!#REF!</definedName>
    <definedName name="_111_0__123Graph_COO" hidden="1">'[5]156BASE'!#REF!</definedName>
    <definedName name="_111_0__123Graph_CSBM" hidden="1">'[5]156BASE'!#REF!</definedName>
    <definedName name="_112_0__123Graph_CMO" hidden="1">'[5]156BASE'!#REF!</definedName>
    <definedName name="_112_0__123Graph_COO" hidden="1">'[5]156BASE'!#REF!</definedName>
    <definedName name="_112_0__123Graph_CSBM" hidden="1">'[5]156BASE'!#REF!</definedName>
    <definedName name="_112_0__123Graph_CSBMS" hidden="1">'[5]156BASE'!#REF!</definedName>
    <definedName name="_112_0__123Graph_LBL_ABM" hidden="1">'[5]156BASE'!#REF!</definedName>
    <definedName name="_112_0__123Graph_LBL_AXBM" hidden="1">'[5]156BASE'!#REF!</definedName>
    <definedName name="_1123_0__123Graph_ABO" hidden="1">'[5]156BASE'!#REF!</definedName>
    <definedName name="_113_0__123Graph_CMO" hidden="1">'[5]156BASE'!#REF!</definedName>
    <definedName name="_113_0__123Graph_CSBM" hidden="1">'[5]156BASE'!#REF!</definedName>
    <definedName name="_113_0__123Graph_CSBMS" hidden="1">'[5]156BASE'!#REF!</definedName>
    <definedName name="_113_0__123Graph_CXB" hidden="1">'[5]156BASE'!#REF!</definedName>
    <definedName name="_114_0__123Grap" hidden="1">'[5]156BASE'!#REF!</definedName>
    <definedName name="_114_0__123Graph_CO" hidden="1">'[5]156BASE'!#REF!</definedName>
    <definedName name="_114_0__123Graph_CSBMS" hidden="1">'[5]156BASE'!#REF!</definedName>
    <definedName name="_114_0__123Graph_CXB" hidden="1">'[5]156BASE'!#REF!</definedName>
    <definedName name="_114_0__123Graph_LBL_AXBM" hidden="1">'[5]156BASE'!#REF!</definedName>
    <definedName name="_1140_0__123Graph_ABO" hidden="1">'[5]156BASE'!#REF!</definedName>
    <definedName name="_115_0__123Graph_CO" hidden="1">'[5]156BASE'!#REF!</definedName>
    <definedName name="_115_0__123Graph_CXB" hidden="1">'[5]156BASE'!#REF!</definedName>
    <definedName name="_115_0__123Graph_CXM" hidden="1">'[5]156BASE'!#REF!</definedName>
    <definedName name="_1157_0__123Graph_ABO" hidden="1">'[5]156BASE'!#REF!</definedName>
    <definedName name="_116_0__123Grap" hidden="1">'[5]156BASE'!#REF!</definedName>
    <definedName name="_116_0__123Graph_CBM" hidden="1">'[5]156BASE'!#REF!</definedName>
    <definedName name="_116_0__123Graph_COO" hidden="1">'[5]156BASE'!#REF!</definedName>
    <definedName name="_116_0__123Graph_CXB" hidden="1">'[5]156BASE'!#REF!</definedName>
    <definedName name="_116_0__123Graph_CXM" hidden="1">'[5]156BASE'!#REF!</definedName>
    <definedName name="_117_0__123Graph_CSBM" hidden="1">'[5]156BASE'!#REF!</definedName>
    <definedName name="_117_0__123Graph_CXM" hidden="1">'[5]156BASE'!#REF!</definedName>
    <definedName name="_117_0__123Graph_CXSBM" hidden="1">'[5]156BASE'!#REF!</definedName>
    <definedName name="_1174_0__123Graph_AM" hidden="1">'[5]156BASE'!#REF!</definedName>
    <definedName name="_118_0__123Graph_CBM" hidden="1">'[5]156BASE'!#REF!</definedName>
    <definedName name="_118_0__123Graph_CSBMS" hidden="1">'[5]156BASE'!#REF!</definedName>
    <definedName name="_118_0__123Graph_CXBM" hidden="1">'[5]156BASE'!#REF!</definedName>
    <definedName name="_118_0__123Graph_CXM" hidden="1">'[5]156BASE'!#REF!</definedName>
    <definedName name="_118_0__123Graph_CXSBM" hidden="1">'[5]156BASE'!#REF!</definedName>
    <definedName name="_118_0__123Graph_LBL_AB" hidden="1">'[5]156BASE'!#REF!</definedName>
    <definedName name="_119_0__123Graph_AOO" hidden="1">'[5]156BASE'!#REF!</definedName>
    <definedName name="_119_0__123Graph_CXB" hidden="1">'[5]156BASE'!#REF!</definedName>
    <definedName name="_119_0__123Graph_CXSBM" hidden="1">'[5]156BASE'!#REF!</definedName>
    <definedName name="_119_0__123Graph_LBL_AB" hidden="1">'[5]156BASE'!#REF!</definedName>
    <definedName name="_1191_0__123Graph_AM" hidden="1">'[5]156BASE'!#REF!</definedName>
    <definedName name="_12_0__123Graph_AMO" hidden="1">'[5]156BASE'!#REF!</definedName>
    <definedName name="_12_0__123Graph_LBL_AMO" hidden="1">'[5]156BASE'!#REF!</definedName>
    <definedName name="_12_0__123Graph_LBL_AOO" hidden="1">'[5]156BASE'!#REF!</definedName>
    <definedName name="_120_0__123Graph_CXB" hidden="1">'[5]156BASE'!#REF!</definedName>
    <definedName name="_120_0__123Graph_CXBM" hidden="1">'[5]156BASE'!#REF!</definedName>
    <definedName name="_120_0__123Graph_LB" hidden="1">'[5]156BASE'!#REF!</definedName>
    <definedName name="_120_0__123Graph_LBL_AB" hidden="1">'[5]156BASE'!#REF!</definedName>
    <definedName name="_120_0__123Graph_LBL_ABO" hidden="1">'[5]156BASE'!#REF!</definedName>
    <definedName name="_1208_0__123Graph_AMO" hidden="1">'[5]156BASE'!#REF!</definedName>
    <definedName name="_121_0__123Graph_CXM" hidden="1">'[5]156BASE'!#REF!</definedName>
    <definedName name="_121_0__123Graph_LBL_AB" hidden="1">'[5]156BASE'!#REF!</definedName>
    <definedName name="_121_0__123Graph_LBL_ABO" hidden="1">'[5]156BASE'!#REF!</definedName>
    <definedName name="_122_0__123Graph_CXM" hidden="1">'[5]156BASE'!#REF!</definedName>
    <definedName name="_122_0__123Graph_LB" hidden="1">'[5]156BASE'!#REF!</definedName>
    <definedName name="_122_0__123Graph_LBL_ABO" hidden="1">'[5]156BASE'!#REF!</definedName>
    <definedName name="_122_0__123Graph_LBL_CBM" hidden="1">'[5]156BASE'!#REF!</definedName>
    <definedName name="_1225_0__123Graph_AMO" hidden="1">'[5]156BASE'!#REF!</definedName>
    <definedName name="_123_0__123Graph_CXSBM" hidden="1">'[5]156BASE'!#REF!</definedName>
    <definedName name="_123_0__123Graph_LBL_ABO" hidden="1">'[5]156BASE'!#REF!</definedName>
    <definedName name="_123_0__123Graph_LBL_AM" hidden="1">'[5]156BASE'!#REF!</definedName>
    <definedName name="_123Grapha_E" hidden="1">#REF!</definedName>
    <definedName name="_123GraphB" hidden="1">#N/A</definedName>
    <definedName name="_124_0__123Graph_LBL_AB" hidden="1">'[5]156BASE'!#REF!</definedName>
    <definedName name="_124_0__123Graph_LBL_ABO" hidden="1">'[5]156BASE'!#REF!</definedName>
    <definedName name="_124_0__123Graph_LBL_AM" hidden="1">'[5]156BASE'!#REF!</definedName>
    <definedName name="_124_0__123Graph_LBL_CBM" hidden="1">'[5]156BASE'!#REF!</definedName>
    <definedName name="_124_0__123Graph_LBL_CXBM" hidden="1">'[5]156BASE'!#REF!</definedName>
    <definedName name="_1242_0__123Graph_AMO" hidden="1">'[5]156BASE'!#REF!</definedName>
    <definedName name="_125___0__123Graph_CBO" hidden="1">'[5]156BASE'!#REF!</definedName>
    <definedName name="_125_0__123Graph_LBL_AB" hidden="1">'[5]156BASE'!#REF!</definedName>
    <definedName name="_125_0__123Graph_LBL_AM" hidden="1">'[5]156BASE'!#REF!</definedName>
    <definedName name="_125_0__123Graph_LBL_AMO" hidden="1">'[5]156BASE'!#REF!</definedName>
    <definedName name="_1259_0__123Graph_AO" hidden="1">'[5]156BASE'!#REF!</definedName>
    <definedName name="_126___0__123Graph_CMO" hidden="1">'[5]156BASE'!#REF!</definedName>
    <definedName name="_126_0__123Grap" hidden="1">'[5]156BASE'!#REF!</definedName>
    <definedName name="_126_0__123Graph_LBL_ABO" hidden="1">'[5]156BASE'!#REF!</definedName>
    <definedName name="_126_0__123Graph_LBL_AM" hidden="1">'[5]156BASE'!#REF!</definedName>
    <definedName name="_126_0__123Graph_LBL_AMO" hidden="1">'[5]156BASE'!#REF!</definedName>
    <definedName name="_126_0__123Graph_LBL_CXBM" hidden="1">'[5]156BASE'!#REF!</definedName>
    <definedName name="_127___0__123Graph_LBL_CBO" hidden="1">'[5]156BASE'!#REF!</definedName>
    <definedName name="_127_0__123Grap" hidden="1">'[5]156BASE'!#REF!</definedName>
    <definedName name="_127_0__123Graph_LBL_ABO" hidden="1">'[5]156BASE'!#REF!</definedName>
    <definedName name="_127_0__123Graph_LBL_AMO" hidden="1">'[5]156BASE'!#REF!</definedName>
    <definedName name="_1276_0__123Graph_AO" hidden="1">'[5]156BASE'!#REF!</definedName>
    <definedName name="_128___0__123Graph_LBL_CMO" hidden="1">'[5]156BASE'!#REF!</definedName>
    <definedName name="_128_0__123Grap" hidden="1">'[5]156BASE'!#REF!</definedName>
    <definedName name="_128_0__123Graph_AB" hidden="1">'[5]156BASE'!#REF!</definedName>
    <definedName name="_128_0__123Graph_LBL_ABO" hidden="1">'[5]156BASE'!#REF!</definedName>
    <definedName name="_128_0__123Graph_LBL_AMO" hidden="1">'[5]156BASE'!#REF!</definedName>
    <definedName name="_128_0__123Graph_LBL_AO" hidden="1">'[5]156BASE'!#REF!</definedName>
    <definedName name="_129___0__123Graph_ABO" hidden="1">'[5]156BASE'!#REF!</definedName>
    <definedName name="_129_0__123Graph_AB" hidden="1">'[5]156BASE'!#REF!</definedName>
    <definedName name="_129_0__123Graph_LBL_AM" hidden="1">'[5]156BASE'!#REF!</definedName>
    <definedName name="_129_0__123Graph_LBL_AMO" hidden="1">'[5]156BASE'!#REF!</definedName>
    <definedName name="_129_0__123Graph_LBL_AO" hidden="1">'[5]156BASE'!#REF!</definedName>
    <definedName name="_1293_0__123Graph_AOO" hidden="1">'[5]156BASE'!#REF!</definedName>
    <definedName name="_13_0__123Graph_LBL_AOO" hidden="1">'[5]156BASE'!#REF!</definedName>
    <definedName name="_13_0__123Graph_LBL_AXBO" hidden="1">'[5]156BASE'!#REF!</definedName>
    <definedName name="_130___0__123Graph_AMO" hidden="1">'[5]156BASE'!#REF!</definedName>
    <definedName name="_130_0__123Graph_AB" hidden="1">'[5]156BASE'!#REF!</definedName>
    <definedName name="_130_0__123Graph_LBL_AM" hidden="1">'[5]156BASE'!#REF!</definedName>
    <definedName name="_130_0__123Graph_LBL_AO" hidden="1">'[5]156BASE'!#REF!</definedName>
    <definedName name="_130_0__123Graph_LBL_AOO" hidden="1">'[5]156BASE'!#REF!</definedName>
    <definedName name="_131___0__123Graph_AOO" hidden="1">'[5]156BASE'!#REF!</definedName>
    <definedName name="_131_0__123Graph_AB" hidden="1">'[5]156BASE'!#REF!</definedName>
    <definedName name="_131_0__123Graph_LBL_AMO" hidden="1">'[5]156BASE'!#REF!</definedName>
    <definedName name="_131_0__123Graph_LBL_AO" hidden="1">'[5]156BASE'!#REF!</definedName>
    <definedName name="_131_0__123Graph_LBL_AOO" hidden="1">'[5]156BASE'!#REF!</definedName>
    <definedName name="_131_0__123Graph_LBL_ASBM" hidden="1">'[5]156BASE'!#REF!</definedName>
    <definedName name="_1310_0__123Graph_ASBM" hidden="1">'[5]156BASE'!#REF!</definedName>
    <definedName name="_132___0__123Graph_AXBO" hidden="1">'[5]156BASE'!#REF!</definedName>
    <definedName name="_132_0__123Graph_AB" hidden="1">'[5]156BASE'!#REF!</definedName>
    <definedName name="_132_0__123Graph_ABO" hidden="1">'[5]156BASE'!#REF!</definedName>
    <definedName name="_132_0__123Graph_LBL_AMO" hidden="1">'[5]156BASE'!#REF!</definedName>
    <definedName name="_132_0__123Graph_LBL_AOO" hidden="1">'[5]156BASE'!#REF!</definedName>
    <definedName name="_132_0__123Graph_LBL_ASBM" hidden="1">'[5]156BASE'!#REF!</definedName>
    <definedName name="_132_0__123Graph_LBL_ASBMS" hidden="1">'[5]156BASE'!#REF!</definedName>
    <definedName name="_1327_0__123Graph_ASBMS" hidden="1">'[5]156BASE'!#REF!</definedName>
    <definedName name="_133___0__123Graph_AXMO" hidden="1">'[5]156BASE'!#REF!</definedName>
    <definedName name="_133_0__123Graph_ABO" hidden="1">'[5]156BASE'!#REF!</definedName>
    <definedName name="_133_0__123Graph_LBL_AMO" hidden="1">'[5]156BASE'!#REF!</definedName>
    <definedName name="_133_0__123Graph_LBL_ASBM" hidden="1">'[5]156BASE'!#REF!</definedName>
    <definedName name="_133_0__123Graph_LBL_ASBMS" hidden="1">'[5]156BASE'!#REF!</definedName>
    <definedName name="_133_0__123Graph_LBL_AXB" hidden="1">'[5]156BASE'!#REF!</definedName>
    <definedName name="_133Graph_B" hidden="1">#REF!</definedName>
    <definedName name="_134___0__123Graph_LBL_ABO" hidden="1">'[5]156BASE'!#REF!</definedName>
    <definedName name="_134_0__123Graph_ABO" hidden="1">'[5]156BASE'!#REF!</definedName>
    <definedName name="_134_0__123Graph_LBL_AO" hidden="1">'[5]156BASE'!#REF!</definedName>
    <definedName name="_134_0__123Graph_LBL_ASBMS" hidden="1">'[5]156BASE'!#REF!</definedName>
    <definedName name="_134_0__123Graph_LBL_AXB" hidden="1">'[5]156BASE'!#REF!</definedName>
    <definedName name="_1344_0__123Graph_AXB" hidden="1">'[5]156BASE'!#REF!</definedName>
    <definedName name="_135___0__123Graph_LBL_AMO" hidden="1">'[5]156BASE'!#REF!</definedName>
    <definedName name="_135_0__123Graph_ABO" hidden="1">'[5]156BASE'!#REF!</definedName>
    <definedName name="_135_0__123Graph_LBL_AO" hidden="1">'[5]156BASE'!#REF!</definedName>
    <definedName name="_135_0__123Graph_LBL_AXB" hidden="1">'[5]156BASE'!#REF!</definedName>
    <definedName name="_135_0__123Graph_LBL_AXM" hidden="1">'[5]156BASE'!#REF!</definedName>
    <definedName name="_136___0__123Graph_LBL_AOO" hidden="1">'[5]156BASE'!#REF!</definedName>
    <definedName name="_136_0__123Graph_ABO" hidden="1">'[5]156BASE'!#REF!</definedName>
    <definedName name="_136_0__123Graph_AXBO" hidden="1">'[5]156BASE'!#REF!</definedName>
    <definedName name="_136_0__123Graph_LBL_AOO" hidden="1">'[5]156BASE'!#REF!</definedName>
    <definedName name="_136_0__123Graph_LBL_AXB" hidden="1">'[5]156BASE'!#REF!</definedName>
    <definedName name="_136_0__123Graph_LBL_AXM" hidden="1">'[5]156BASE'!#REF!</definedName>
    <definedName name="_136_0_S" hidden="1">[4]RATETEMP!#REF!</definedName>
    <definedName name="_1361_0__123Graph_AXB" hidden="1">'[5]156BASE'!#REF!</definedName>
    <definedName name="_137___0__123Graph_LBL_AXBO" hidden="1">'[5]156BASE'!#REF!</definedName>
    <definedName name="_137_0__123Graph_ABO" hidden="1">'[5]156BASE'!#REF!</definedName>
    <definedName name="_137_0__123Graph_LBL_ASBM" hidden="1">'[5]156BASE'!#REF!</definedName>
    <definedName name="_137_0__123Graph_LBL_AXM" hidden="1">'[5]156BASE'!#REF!</definedName>
    <definedName name="_137_0__123Graph_LBL_AXSBM" hidden="1">'[5]156BASE'!#REF!</definedName>
    <definedName name="_137_0_S" hidden="1">[4]RATETEMP!#REF!</definedName>
    <definedName name="_1378_0__123Graph_AXM" hidden="1">'[5]156BASE'!#REF!</definedName>
    <definedName name="_138___0__123Graph_LBL_AXMO" hidden="1">'[5]156BASE'!#REF!</definedName>
    <definedName name="_138_0__123Graph_ABO" hidden="1">'[5]156BASE'!#REF!</definedName>
    <definedName name="_138_0__123Graph_AM" hidden="1">'[5]156BASE'!#REF!</definedName>
    <definedName name="_138_0__123Graph_LBL_ASBMS" hidden="1">'[5]156BASE'!#REF!</definedName>
    <definedName name="_138_0__123Graph_LBL_AXM" hidden="1">'[5]156BASE'!#REF!</definedName>
    <definedName name="_138_0__123Graph_LBL_AXSBM" hidden="1">'[5]156BASE'!#REF!</definedName>
    <definedName name="_138_0__123Graph_LBL_BB" hidden="1">'[5]156BASE'!#REF!</definedName>
    <definedName name="_138_0_S" hidden="1">[4]RATETEMP!#REF!</definedName>
    <definedName name="_139___0__123Graph_BBO" hidden="1">'[5]156BASE'!#REF!</definedName>
    <definedName name="_139_0__123Graph_AM" hidden="1">'[5]156BASE'!#REF!</definedName>
    <definedName name="_139_0__123Graph_LBL_AXB" hidden="1">'[5]156BASE'!#REF!</definedName>
    <definedName name="_139_0__123Graph_LBL_AXSBM" hidden="1">'[5]156BASE'!#REF!</definedName>
    <definedName name="_139_0__123Graph_LBL_BB" hidden="1">'[5]156BASE'!#REF!</definedName>
    <definedName name="_1395_0__123Graph_AXM" hidden="1">'[5]156BASE'!#REF!</definedName>
    <definedName name="_14_0__123Graph_AOO" hidden="1">'[5]156BASE'!#REF!</definedName>
    <definedName name="_14_0__123Graph_LBL_AXBO" hidden="1">'[5]156BASE'!#REF!</definedName>
    <definedName name="_14_0__123Graph_LBL_AXMO" hidden="1">'[5]156BASE'!#REF!</definedName>
    <definedName name="_140___0__123Graph_BMO" hidden="1">'[5]156BASE'!#REF!</definedName>
    <definedName name="_140_0__123Graph_AM" hidden="1">'[5]156BASE'!#REF!</definedName>
    <definedName name="_140_0__123Graph_LBL_AXB" hidden="1">'[5]156BASE'!#REF!</definedName>
    <definedName name="_140_0__123Graph_LBL_BB" hidden="1">'[5]156BASE'!#REF!</definedName>
    <definedName name="_140_0__123Graph_LBL_BBM" hidden="1">'[5]156BASE'!#REF!</definedName>
    <definedName name="_141___0__123Graph_BOO" hidden="1">'[5]156BASE'!#REF!</definedName>
    <definedName name="_141_0__123Graph_AM" hidden="1">'[5]156BASE'!#REF!</definedName>
    <definedName name="_141_0__123Graph_LBL_AXM" hidden="1">'[5]156BASE'!#REF!</definedName>
    <definedName name="_141_0__123Graph_LBL_BB" hidden="1">'[5]156BASE'!#REF!</definedName>
    <definedName name="_141_0__123Graph_LBL_BBM" hidden="1">'[5]156BASE'!#REF!</definedName>
    <definedName name="_141_0__123Graph_LBL_BBO" hidden="1">'[5]156BASE'!#REF!</definedName>
    <definedName name="_1412_0__123Graph_AXSBM" hidden="1">'[5]156BASE'!#REF!</definedName>
    <definedName name="_142___0__123Graph_LBL_BBO" hidden="1">'[5]156BASE'!#REF!</definedName>
    <definedName name="_142_0__123Graph_AM" hidden="1">'[5]156BASE'!#REF!</definedName>
    <definedName name="_142_0__123Graph_AMO" hidden="1">'[5]156BASE'!#REF!</definedName>
    <definedName name="_142_0__123Graph_LBL_AXM" hidden="1">'[5]156BASE'!#REF!</definedName>
    <definedName name="_142_0__123Graph_LBL_BBM" hidden="1">'[5]156BASE'!#REF!</definedName>
    <definedName name="_142_0__123Graph_LBL_BBO" hidden="1">'[5]156BASE'!#REF!</definedName>
    <definedName name="_1429_0__123Graph_BB" hidden="1">'[5]156BASE'!#REF!</definedName>
    <definedName name="_143___0__123Graph_LBL_BMO" hidden="1">'[5]156BASE'!#REF!</definedName>
    <definedName name="_143_0__123Graph_AMO" hidden="1">'[5]156BASE'!#REF!</definedName>
    <definedName name="_143_0__123Graph_LBL_AXSBM" hidden="1">'[5]156BASE'!#REF!</definedName>
    <definedName name="_143_0__123Graph_LBL_BBO" hidden="1">'[5]156BASE'!#REF!</definedName>
    <definedName name="_144___0__123Graph_LBL_BOO" hidden="1">'[5]156BASE'!#REF!</definedName>
    <definedName name="_144_0__123Graph_AMO" hidden="1">'[5]156BASE'!#REF!</definedName>
    <definedName name="_144_0__123Graph_LBL_BB" hidden="1">'[5]156BASE'!#REF!</definedName>
    <definedName name="_144_0__123Graph_LBL_BBO" hidden="1">'[5]156BASE'!#REF!</definedName>
    <definedName name="_144_0__123Graph_LBL_BM" hidden="1">'[5]156BASE'!#REF!</definedName>
    <definedName name="_1446_0__123Graph_BB" hidden="1">'[5]156BASE'!#REF!</definedName>
    <definedName name="_145___0__123Graph_CBO" hidden="1">'[5]156BASE'!#REF!</definedName>
    <definedName name="_145_0__123Graph_AMO" hidden="1">'[5]156BASE'!#REF!</definedName>
    <definedName name="_145_0__123Graph_LBL_BB" hidden="1">'[5]156BASE'!#REF!</definedName>
    <definedName name="_145_0__123Graph_LBL_BBO" hidden="1">'[5]156BASE'!#REF!</definedName>
    <definedName name="_145_0__123Graph_LBL_BM" hidden="1">'[5]156BASE'!#REF!</definedName>
    <definedName name="_146___0__123Graph_CMO" hidden="1">'[5]156BASE'!#REF!</definedName>
    <definedName name="_146_0__123Graph_AMO" hidden="1">'[5]156BASE'!#REF!</definedName>
    <definedName name="_146_0__123Graph_LBL_BBM" hidden="1">'[5]156BASE'!#REF!</definedName>
    <definedName name="_146_0__123Graph_LBL_BM" hidden="1">'[5]156BASE'!#REF!</definedName>
    <definedName name="_146_0__123Graph_LBL_BMO" hidden="1">'[5]156BASE'!#REF!</definedName>
    <definedName name="_1463_0__123Graph_BBM" hidden="1">'[5]156BASE'!#REF!</definedName>
    <definedName name="_147___0__123Graph_COO" hidden="1">'[5]156BASE'!#REF!</definedName>
    <definedName name="_147_0__123Graph_AMO" hidden="1">'[5]156BASE'!#REF!</definedName>
    <definedName name="_147_0__123Graph_LBL_BBO" hidden="1">'[5]156BASE'!#REF!</definedName>
    <definedName name="_147_0__123Graph_LBL_BM" hidden="1">'[5]156BASE'!#REF!</definedName>
    <definedName name="_147_0__123Graph_LBL_BMO" hidden="1">'[5]156BASE'!#REF!</definedName>
    <definedName name="_148___0__123Graph_CXBO" hidden="1">'[5]156BASE'!#REF!</definedName>
    <definedName name="_148_0__123Graph_AMO" hidden="1">'[5]156BASE'!#REF!</definedName>
    <definedName name="_148_0__123Graph_AO" hidden="1">'[5]156BASE'!#REF!</definedName>
    <definedName name="_148_0__123Graph_LBL_BBO" hidden="1">'[5]156BASE'!#REF!</definedName>
    <definedName name="_148_0__123Graph_LBL_BMO" hidden="1">'[5]156BASE'!#REF!</definedName>
    <definedName name="_1480_0__123Graph_BBO" hidden="1">'[5]156BASE'!#REF!</definedName>
    <definedName name="_149___0__123Graph_CXMO" hidden="1">'[5]156BASE'!#REF!</definedName>
    <definedName name="_149_0__123Grap" hidden="1">#REF!</definedName>
    <definedName name="_149_0__123Graph_AO" hidden="1">'[5]156BASE'!#REF!</definedName>
    <definedName name="_149_0__123Graph_LBL_BBO" hidden="1">'[5]156BASE'!#REF!</definedName>
    <definedName name="_149_0__123Graph_LBL_BMO" hidden="1">'[5]156BASE'!#REF!</definedName>
    <definedName name="_149_0__123Graph_LBL_BO" hidden="1">'[5]156BASE'!#REF!</definedName>
    <definedName name="_1497_0__123Graph_BBO" hidden="1">'[5]156BASE'!#REF!</definedName>
    <definedName name="_15_0__123Grap" hidden="1">#REF!</definedName>
    <definedName name="_15_0__123Graph_BBO" hidden="1">'[5]156BASE'!#REF!</definedName>
    <definedName name="_15_0__123Graph_LBL_AXMO" hidden="1">'[5]156BASE'!#REF!</definedName>
    <definedName name="_150___0__123Graph_LBL_CBO" hidden="1">'[5]156BASE'!#REF!</definedName>
    <definedName name="_150_0__123Grap" hidden="1">#REF!</definedName>
    <definedName name="_150_0__123Graph_AO" hidden="1">'[5]156BASE'!#REF!</definedName>
    <definedName name="_150_0__123Graph_LBL_BM" hidden="1">'[5]156BASE'!#REF!</definedName>
    <definedName name="_150_0__123Graph_LBL_BMO" hidden="1">'[5]156BASE'!#REF!</definedName>
    <definedName name="_150_0__123Graph_LBL_BO" hidden="1">'[5]156BASE'!#REF!</definedName>
    <definedName name="_151___0__123Graph_LBL_CMO" hidden="1">'[5]156BASE'!#REF!</definedName>
    <definedName name="_151_0__123Graph_AO" hidden="1">'[5]156BASE'!#REF!</definedName>
    <definedName name="_151_0__123Graph_LBL_BM" hidden="1">'[5]156BASE'!#REF!</definedName>
    <definedName name="_151_0__123Graph_LBL_BO" hidden="1">'[5]156BASE'!#REF!</definedName>
    <definedName name="_151_0__123Graph_LBL_BOO" hidden="1">'[5]156BASE'!#REF!</definedName>
    <definedName name="_1514_0__123Graph_BBO" hidden="1">'[5]156BASE'!#REF!</definedName>
    <definedName name="_152___0__123Graph_LBL_COO" hidden="1">'[5]156BASE'!#REF!</definedName>
    <definedName name="_152_0__123Graph_AO" hidden="1">'[5]156BASE'!#REF!</definedName>
    <definedName name="_152_0__123Graph_AOO" hidden="1">'[5]156BASE'!#REF!</definedName>
    <definedName name="_152_0__123Graph_LBL_BMO" hidden="1">'[5]156BASE'!#REF!</definedName>
    <definedName name="_152_0__123Graph_LBL_BO" hidden="1">'[5]156BASE'!#REF!</definedName>
    <definedName name="_152_0__123Graph_LBL_BOO" hidden="1">'[5]156BASE'!#REF!</definedName>
    <definedName name="_152_0__123Graph_LBL_BSBM" hidden="1">'[5]156BASE'!#REF!</definedName>
    <definedName name="_153___0__123Graph_LBL_CXBO" hidden="1">'[5]156BASE'!#REF!</definedName>
    <definedName name="_153_0__123Graph_AOO" hidden="1">'[5]156BASE'!#REF!</definedName>
    <definedName name="_153_0__123Graph_AXMO" hidden="1">'[5]156BASE'!#REF!</definedName>
    <definedName name="_153_0__123Graph_LBL_BMO" hidden="1">'[5]156BASE'!#REF!</definedName>
    <definedName name="_153_0__123Graph_LBL_BOO" hidden="1">'[5]156BASE'!#REF!</definedName>
    <definedName name="_153_0__123Graph_LBL_BSBM" hidden="1">'[5]156BASE'!#REF!</definedName>
    <definedName name="_153_0__123Graph_LBL_BSBMS" hidden="1">'[5]156BASE'!#REF!</definedName>
    <definedName name="_1531_0__123Graph_BM" hidden="1">'[5]156BASE'!#REF!</definedName>
    <definedName name="_154___0__123Graph_LBL_CXMO" hidden="1">'[5]156BASE'!#REF!</definedName>
    <definedName name="_154_0__123Graph_AOO" hidden="1">'[5]156BASE'!#REF!</definedName>
    <definedName name="_154_0__123Graph_ASBM" hidden="1">'[5]156BASE'!#REF!</definedName>
    <definedName name="_154_0__123Graph_LBL_BMO" hidden="1">'[5]156BASE'!#REF!</definedName>
    <definedName name="_154_0__123Graph_LBL_BSBM" hidden="1">'[5]156BASE'!#REF!</definedName>
    <definedName name="_154_0__123Graph_LBL_BSBMS" hidden="1">'[5]156BASE'!#REF!</definedName>
    <definedName name="_154_0__123Graph_LBL_CB" hidden="1">'[5]156BASE'!#REF!</definedName>
    <definedName name="_1548_0__123Graph_BM" hidden="1">'[5]156BASE'!#REF!</definedName>
    <definedName name="_155___0__123Graph_ABM" hidden="1">'[5]156BASE'!#REF!</definedName>
    <definedName name="_155_0__123Graph_ASBM" hidden="1">'[5]156BASE'!#REF!</definedName>
    <definedName name="_155_0__123Graph_LBL_BO" hidden="1">'[5]156BASE'!#REF!</definedName>
    <definedName name="_155_0__123Graph_LBL_BSBMS" hidden="1">'[5]156BASE'!#REF!</definedName>
    <definedName name="_155_0__123Graph_LBL_CB" hidden="1">'[5]156BASE'!#REF!</definedName>
    <definedName name="_156___0__123Graph_AM" hidden="1">'[5]156BASE'!#REF!</definedName>
    <definedName name="_156_0__123Graph_ASBM" hidden="1">'[5]156BASE'!#REF!</definedName>
    <definedName name="_156_0__123Graph_ASBMS" hidden="1">'[5]156BASE'!#REF!</definedName>
    <definedName name="_156_0__123Graph_LBL_BO" hidden="1">'[5]156BASE'!#REF!</definedName>
    <definedName name="_156_0__123Graph_LBL_CB" hidden="1">'[5]156BASE'!#REF!</definedName>
    <definedName name="_156_0__123Graph_LBL_CBO" hidden="1">'[5]156BASE'!#REF!</definedName>
    <definedName name="_1565_0__123Graph_BMO" hidden="1">'[5]156BASE'!#REF!</definedName>
    <definedName name="_157___0__123Graph_AXBM" hidden="1">'[5]156BASE'!#REF!</definedName>
    <definedName name="_157_0__123Graph_ASBMS" hidden="1">'[5]156BASE'!#REF!</definedName>
    <definedName name="_157_0__123Graph_LBL_BOO" hidden="1">'[5]156BASE'!#REF!</definedName>
    <definedName name="_157_0__123Graph_LBL_CB" hidden="1">'[5]156BASE'!#REF!</definedName>
    <definedName name="_157_0__123Graph_LBL_CBO" hidden="1">'[5]156BASE'!#REF!</definedName>
    <definedName name="_157_0__123Graph_LBL_CM" hidden="1">'[5]156BASE'!#REF!</definedName>
    <definedName name="_158___0__123Graph_AXM" hidden="1">'[5]156BASE'!#REF!</definedName>
    <definedName name="_158_0__123Graph_ASBMS" hidden="1">'[5]156BASE'!#REF!</definedName>
    <definedName name="_158_0__123Graph_AXB" hidden="1">'[5]156BASE'!#REF!</definedName>
    <definedName name="_158_0__123Graph_LBL_BSBM" hidden="1">'[5]156BASE'!#REF!</definedName>
    <definedName name="_158_0__123Graph_LBL_CBO" hidden="1">'[5]156BASE'!#REF!</definedName>
    <definedName name="_158_0__123Graph_LBL_CM" hidden="1">'[5]156BASE'!#REF!</definedName>
    <definedName name="_1582_0__123Graph_BMO" hidden="1">'[5]156BASE'!#REF!</definedName>
    <definedName name="_159___0__123Graph_LBL_ABM" hidden="1">'[5]156BASE'!#REF!</definedName>
    <definedName name="_159_0__123Graph_AXB" hidden="1">'[5]156BASE'!#REF!</definedName>
    <definedName name="_159_0__123Graph_LBL_BSBMS" hidden="1">'[5]156BASE'!#REF!</definedName>
    <definedName name="_159_0__123Graph_LBL_CM" hidden="1">'[5]156BASE'!#REF!</definedName>
    <definedName name="_159_0__123Graph_LBL_CMO" hidden="1">'[5]156BASE'!#REF!</definedName>
    <definedName name="_1599_0__123Graph_BMO" hidden="1">'[5]156BASE'!#REF!</definedName>
    <definedName name="_16_0__123Graph_AXBO" hidden="1">'[5]156BASE'!#REF!</definedName>
    <definedName name="_16_0__123Graph_BBO" hidden="1">'[5]156BASE'!#REF!</definedName>
    <definedName name="_16_0__123Graph_BMO" hidden="1">'[5]156BASE'!#REF!</definedName>
    <definedName name="_16_0_S" hidden="1">[4]RATETEMP!#REF!</definedName>
    <definedName name="_160___0__123Graph_LBL_AM" hidden="1">'[5]156BASE'!#REF!</definedName>
    <definedName name="_160_0__123Graph_AXB" hidden="1">'[5]156BASE'!#REF!</definedName>
    <definedName name="_160_0__123Graph_LBL_CB" hidden="1">'[5]156BASE'!#REF!</definedName>
    <definedName name="_160_0__123Graph_LBL_CM" hidden="1">'[5]156BASE'!#REF!</definedName>
    <definedName name="_160_0__123Graph_LBL_CMO" hidden="1">'[5]156BASE'!#REF!</definedName>
    <definedName name="_161___0__123Graph_LBL_AXBM" hidden="1">'[5]156BASE'!#REF!</definedName>
    <definedName name="_161_0__123Graph_AXB" hidden="1">'[5]156BASE'!#REF!</definedName>
    <definedName name="_161_0__123Graph_LBL_CB" hidden="1">'[5]156BASE'!#REF!</definedName>
    <definedName name="_161_0__123Graph_LBL_CMO" hidden="1">'[5]156BASE'!#REF!</definedName>
    <definedName name="_161_0__123Graph_LBL_CO" hidden="1">'[5]156BASE'!#REF!</definedName>
    <definedName name="_1616_0__123Graph_BO" hidden="1">'[5]156BASE'!#REF!</definedName>
    <definedName name="_162___0__123Graph_LBL_AXM" hidden="1">'[5]156BASE'!#REF!</definedName>
    <definedName name="_162_0__123Graph_AXB" hidden="1">'[5]156BASE'!#REF!</definedName>
    <definedName name="_162_0__123Graph_AXM" hidden="1">'[5]156BASE'!#REF!</definedName>
    <definedName name="_162_0__123Graph_LBL_CBO" hidden="1">'[5]156BASE'!#REF!</definedName>
    <definedName name="_162_0__123Graph_LBL_CMO" hidden="1">'[5]156BASE'!#REF!</definedName>
    <definedName name="_162_0__123Graph_LBL_CO" hidden="1">'[5]156BASE'!#REF!</definedName>
    <definedName name="_163___0__123Graph_BBM" hidden="1">'[5]156BASE'!#REF!</definedName>
    <definedName name="_163_0__123Graph_AXM" hidden="1">'[5]156BASE'!#REF!</definedName>
    <definedName name="_163_0__123Graph_LBL_CM" hidden="1">'[5]156BASE'!#REF!</definedName>
    <definedName name="_163_0__123Graph_LBL_CO" hidden="1">'[5]156BASE'!#REF!</definedName>
    <definedName name="_163_0__123Graph_LBL_COO" hidden="1">'[5]156BASE'!#REF!</definedName>
    <definedName name="_1633_0__123Graph_BO" hidden="1">'[5]156BASE'!#REF!</definedName>
    <definedName name="_164___0__123Graph_BM" hidden="1">'[5]156BASE'!#REF!</definedName>
    <definedName name="_164_0__123Graph_AXM" hidden="1">'[5]156BASE'!#REF!</definedName>
    <definedName name="_164_0__123Graph_LBL_CM" hidden="1">'[5]156BASE'!#REF!</definedName>
    <definedName name="_164_0__123Graph_LBL_CO" hidden="1">'[5]156BASE'!#REF!</definedName>
    <definedName name="_164_0__123Graph_LBL_COO" hidden="1">'[5]156BASE'!#REF!</definedName>
    <definedName name="_164_0__123Graph_LBL_CSBM" hidden="1">'[5]156BASE'!#REF!</definedName>
    <definedName name="_165___0__123Graph_LBL_BBM" hidden="1">'[5]156BASE'!#REF!</definedName>
    <definedName name="_165_0__123Graph_AXM" hidden="1">'[5]156BASE'!#REF!</definedName>
    <definedName name="_165_0__123Graph_LBL_CMO" hidden="1">'[5]156BASE'!#REF!</definedName>
    <definedName name="_165_0__123Graph_LBL_COO" hidden="1">'[5]156BASE'!#REF!</definedName>
    <definedName name="_165_0__123Graph_LBL_CSBM" hidden="1">'[5]156BASE'!#REF!</definedName>
    <definedName name="_165_0__123Graph_LBL_CSBMS" hidden="1">'[5]156BASE'!#REF!</definedName>
    <definedName name="_1650_0__123Graph_BOO" hidden="1">'[5]156BASE'!#REF!</definedName>
    <definedName name="_166___0__123Graph_LBL_BM" hidden="1">'[5]156BASE'!#REF!</definedName>
    <definedName name="_166_0__123Graph_AXM" hidden="1">'[5]156BASE'!#REF!</definedName>
    <definedName name="_166_0__123Graph_AXSBM" hidden="1">'[5]156BASE'!#REF!</definedName>
    <definedName name="_166_0__123Graph_LBL_CMO" hidden="1">'[5]156BASE'!#REF!</definedName>
    <definedName name="_166_0__123Graph_LBL_CSBM" hidden="1">'[5]156BASE'!#REF!</definedName>
    <definedName name="_166_0__123Graph_LBL_CSBMS" hidden="1">'[5]156BASE'!#REF!</definedName>
    <definedName name="_166_0__123Graph_LBL_CXB" hidden="1">'[5]156BASE'!#REF!</definedName>
    <definedName name="_1667_0__123Graph_BSBM" hidden="1">'[5]156BASE'!#REF!</definedName>
    <definedName name="_167___0__123Graph_CBM" hidden="1">'[5]156BASE'!#REF!</definedName>
    <definedName name="_167_0__123Graph_AXSBM" hidden="1">'[5]156BASE'!#REF!</definedName>
    <definedName name="_167_0__123Graph_LBL_CO" hidden="1">'[5]156BASE'!#REF!</definedName>
    <definedName name="_167_0__123Graph_LBL_CSBMS" hidden="1">'[5]156BASE'!#REF!</definedName>
    <definedName name="_167_0__123Graph_LBL_CXB" hidden="1">'[5]156BASE'!#REF!</definedName>
    <definedName name="_167_0_S" hidden="1">#REF!</definedName>
    <definedName name="_168___0__123Graph_CM" hidden="1">'[5]156BASE'!#REF!</definedName>
    <definedName name="_168_0__123Graph_AXSBM" hidden="1">'[5]156BASE'!#REF!</definedName>
    <definedName name="_168_0__123Graph_BB" hidden="1">'[5]156BASE'!#REF!</definedName>
    <definedName name="_168_0__123Graph_LBL_CO" hidden="1">'[5]156BASE'!#REF!</definedName>
    <definedName name="_168_0__123Graph_LBL_CXB" hidden="1">'[5]156BASE'!#REF!</definedName>
    <definedName name="_168_0__123Graph_LBL_CXM" hidden="1">'[5]156BASE'!#REF!</definedName>
    <definedName name="_1684_0__123Graph_BSBMS" hidden="1">'[5]156BASE'!#REF!</definedName>
    <definedName name="_169___0__123Graph_CXBM" hidden="1">'[5]156BASE'!#REF!</definedName>
    <definedName name="_169_0__123Graph_BB" hidden="1">'[5]156BASE'!#REF!</definedName>
    <definedName name="_169_0__123Graph_LBL_COO" hidden="1">'[5]156BASE'!#REF!</definedName>
    <definedName name="_169_0__123Graph_LBL_CXB" hidden="1">'[5]156BASE'!#REF!</definedName>
    <definedName name="_169_0__123Graph_LBL_CXM" hidden="1">'[5]156BASE'!#REF!</definedName>
    <definedName name="_17_0__123Graph_BMO" hidden="1">'[5]156BASE'!#REF!</definedName>
    <definedName name="_17_0__123Graph_BOO" hidden="1">'[5]156BASE'!#REF!</definedName>
    <definedName name="_17_0__123Graph_CBO" hidden="1">'[5]156BASE'!#REF!</definedName>
    <definedName name="_17_0_S" hidden="1">[4]RATETEMP!#REF!</definedName>
    <definedName name="_170___0__123Graph_CXM" hidden="1">'[5]156BASE'!#REF!</definedName>
    <definedName name="_170_0__123Graph_BB" hidden="1">'[5]156BASE'!#REF!</definedName>
    <definedName name="_170_0__123Graph_LBL_ABO" hidden="1">'[5]156BASE'!#REF!</definedName>
    <definedName name="_170_0__123Graph_LBL_CSBM" hidden="1">'[5]156BASE'!#REF!</definedName>
    <definedName name="_170_0__123Graph_LBL_CXM" hidden="1">'[5]156BASE'!#REF!</definedName>
    <definedName name="_170_0__123Graph_LBL_CXSBM" hidden="1">'[5]156BASE'!#REF!</definedName>
    <definedName name="_1701_0__123Graph_CB" hidden="1">'[5]156BASE'!#REF!</definedName>
    <definedName name="_171___0__123Graph_LBL_CBM" hidden="1">'[5]156BASE'!#REF!</definedName>
    <definedName name="_171_0__123Graph_BB" hidden="1">'[5]156BASE'!#REF!</definedName>
    <definedName name="_171_0__123Graph_LBL_CSBMS" hidden="1">'[5]156BASE'!#REF!</definedName>
    <definedName name="_171_0__123Graph_LBL_CXM" hidden="1">'[5]156BASE'!#REF!</definedName>
    <definedName name="_171_0__123Graph_LBL_CXSBM" hidden="1">'[5]156BASE'!#REF!</definedName>
    <definedName name="_171_0__123Graph_XB" hidden="1">'[5]156BASE'!#REF!</definedName>
    <definedName name="_1718_0__123Graph_CB" hidden="1">'[5]156BASE'!#REF!</definedName>
    <definedName name="_172___0__123Graph_LBL_CM" hidden="1">'[5]156BASE'!#REF!</definedName>
    <definedName name="_172_0__123Graph_BB" hidden="1">'[5]156BASE'!#REF!</definedName>
    <definedName name="_172_0__123Graph_BBM" hidden="1">'[5]156BASE'!#REF!</definedName>
    <definedName name="_172_0__123Graph_LBL_CXB" hidden="1">'[5]156BASE'!#REF!</definedName>
    <definedName name="_172_0__123Graph_LBL_CXSBM" hidden="1">'[5]156BASE'!#REF!</definedName>
    <definedName name="_172_0__123Graph_XB" hidden="1">'[5]156BASE'!#REF!</definedName>
    <definedName name="_172_0__123Graph_XBM" hidden="1">'[5]156BASE'!#REF!</definedName>
    <definedName name="_173___0__123Graph_LBL_CXBM" hidden="1">'[5]156BASE'!#REF!</definedName>
    <definedName name="_173_0__123Graph_BBM" hidden="1">'[5]156BASE'!#REF!</definedName>
    <definedName name="_173_0__123Graph_LBL_CXB" hidden="1">'[5]156BASE'!#REF!</definedName>
    <definedName name="_173_0__123Graph_XB" hidden="1">'[5]156BASE'!#REF!</definedName>
    <definedName name="_173_0__123Graph_XBM" hidden="1">'[5]156BASE'!#REF!</definedName>
    <definedName name="_173_0__123Graph_XBO" hidden="1">'[5]156BASE'!#REF!</definedName>
    <definedName name="_1735_0__123Graph_CBO" hidden="1">'[5]156BASE'!#REF!</definedName>
    <definedName name="_174___0__123Graph_LBL_CXM" hidden="1">'[5]156BASE'!#REF!</definedName>
    <definedName name="_174_0__123Graph_BBM" hidden="1">'[5]156BASE'!#REF!</definedName>
    <definedName name="_174_0__123Graph_BBO" hidden="1">'[5]156BASE'!#REF!</definedName>
    <definedName name="_174_0__123Graph_LBL_CXM" hidden="1">'[5]156BASE'!#REF!</definedName>
    <definedName name="_174_0__123Graph_XBM" hidden="1">'[5]156BASE'!#REF!</definedName>
    <definedName name="_174_0__123Graph_XBO" hidden="1">'[5]156BASE'!#REF!</definedName>
    <definedName name="_174_0__123Graph_XM" hidden="1">'[5]156BASE'!#REF!</definedName>
    <definedName name="_175___0__123Grap" hidden="1">'[5]156BASE'!#REF!</definedName>
    <definedName name="_175_0__123Graph_BBO" hidden="1">'[5]156BASE'!#REF!</definedName>
    <definedName name="_175_0__123Graph_LBL_CXM" hidden="1">'[5]156BASE'!#REF!</definedName>
    <definedName name="_175_0__123Graph_XBO" hidden="1">'[5]156BASE'!#REF!</definedName>
    <definedName name="_175_0__123Graph_XM" hidden="1">'[5]156BASE'!#REF!</definedName>
    <definedName name="_175_0__123Graph_XMO" hidden="1">'[5]156BASE'!#REF!</definedName>
    <definedName name="_1752_0__123Graph_CBO" hidden="1">'[5]156BASE'!#REF!</definedName>
    <definedName name="_176___0__123Graph_ABM" hidden="1">'[5]156BASE'!#REF!</definedName>
    <definedName name="_176_0__123Graph_BBO" hidden="1">'[5]156BASE'!#REF!</definedName>
    <definedName name="_176_0__123Graph_LBL_CXSBM" hidden="1">'[5]156BASE'!#REF!</definedName>
    <definedName name="_176_0__123Graph_XM" hidden="1">'[5]156BASE'!#REF!</definedName>
    <definedName name="_176_0__123Graph_XMO" hidden="1">'[5]156BASE'!#REF!</definedName>
    <definedName name="_176_0__123Graph_XO" hidden="1">'[5]156BASE'!#REF!</definedName>
    <definedName name="_1769_0__123Graph_CM" hidden="1">'[5]156BASE'!#REF!</definedName>
    <definedName name="_177___0__123Graph_AXBM" hidden="1">'[5]156BASE'!#REF!</definedName>
    <definedName name="_177_0__123Graph_BBO" hidden="1">'[5]156BASE'!#REF!</definedName>
    <definedName name="_177_0__123Graph_XB" hidden="1">'[5]156BASE'!#REF!</definedName>
    <definedName name="_177_0__123Graph_XMO" hidden="1">'[5]156BASE'!#REF!</definedName>
    <definedName name="_177_0__123Graph_XO" hidden="1">'[5]156BASE'!#REF!</definedName>
    <definedName name="_177_0__123Graph_XOO" hidden="1">'[5]156BASE'!#REF!</definedName>
    <definedName name="_178___0__123Graph_LB" hidden="1">'[5]156BASE'!#REF!</definedName>
    <definedName name="_178_0__123Graph_BBO" hidden="1">'[5]156BASE'!#REF!</definedName>
    <definedName name="_178_0__123Graph_XBM" hidden="1">'[5]156BASE'!#REF!</definedName>
    <definedName name="_178_0__123Graph_XO" hidden="1">'[5]156BASE'!#REF!</definedName>
    <definedName name="_178_0__123Graph_XOO" hidden="1">'[5]156BASE'!#REF!</definedName>
    <definedName name="_178_0__123Graph_XSBM" hidden="1">'[5]156BASE'!#REF!</definedName>
    <definedName name="_1786_0__123Graph_CM" hidden="1">'[5]156BASE'!#REF!</definedName>
    <definedName name="_179___0__123Graph_LBL_ABM" hidden="1">'[5]156BASE'!#REF!</definedName>
    <definedName name="_179_0__123Graph_BBO" hidden="1">'[5]156BASE'!#REF!</definedName>
    <definedName name="_179_0__123Graph_XBO" hidden="1">'[5]156BASE'!#REF!</definedName>
    <definedName name="_179_0__123Graph_XOO" hidden="1">'[5]156BASE'!#REF!</definedName>
    <definedName name="_179_0__123Graph_XSBM" hidden="1">'[5]156BASE'!#REF!</definedName>
    <definedName name="_179_0__123Graph_XSBMS" hidden="1">'[5]156BASE'!#REF!</definedName>
    <definedName name="_18_0__123Graph_AXMO" hidden="1">'[5]156BASE'!#REF!</definedName>
    <definedName name="_18_0__123Graph_BOO" hidden="1">'[5]156BASE'!#REF!</definedName>
    <definedName name="_18_0__123Graph_LBL_BBO" hidden="1">'[5]156BASE'!#REF!</definedName>
    <definedName name="_180___0__123Graph_LBL_AXBM" hidden="1">'[5]156BASE'!#REF!</definedName>
    <definedName name="_180_0__123Graph_BBO" hidden="1">'[5]156BASE'!#REF!</definedName>
    <definedName name="_180_0__123Graph_BM" hidden="1">'[5]156BASE'!#REF!</definedName>
    <definedName name="_180_0__123Graph_XM" hidden="1">'[5]156BASE'!#REF!</definedName>
    <definedName name="_180_0__123Graph_XSBM" hidden="1">'[5]156BASE'!#REF!</definedName>
    <definedName name="_180_0__123Graph_XSBMS" hidden="1">'[5]156BASE'!#REF!</definedName>
    <definedName name="_180_0__123Graph_XXB" hidden="1">'[5]156BASE'!#REF!</definedName>
    <definedName name="_1803_0__123Graph_CMO" hidden="1">'[5]156BASE'!#REF!</definedName>
    <definedName name="_181___0__123Grap" hidden="1">'[5]156BASE'!#REF!</definedName>
    <definedName name="_181_0__123Graph_BM" hidden="1">'[5]156BASE'!#REF!</definedName>
    <definedName name="_181_0__123Graph_XMO" hidden="1">'[5]156BASE'!#REF!</definedName>
    <definedName name="_181_0__123Graph_XSBMS" hidden="1">'[5]156BASE'!#REF!</definedName>
    <definedName name="_181_0__123Graph_XXB" hidden="1">'[5]156BASE'!#REF!</definedName>
    <definedName name="_181_0__123Graph_XXBM" hidden="1">'[5]156BASE'!#REF!</definedName>
    <definedName name="_182___0__123Graph_CBM" hidden="1">'[5]156BASE'!#REF!</definedName>
    <definedName name="_182_0__123Graph_BM" hidden="1">'[5]156BASE'!#REF!</definedName>
    <definedName name="_182_0__123Graph_XO" hidden="1">'[5]156BASE'!#REF!</definedName>
    <definedName name="_182_0__123Graph_XXB" hidden="1">'[5]156BASE'!#REF!</definedName>
    <definedName name="_182_0__123Graph_XXBM" hidden="1">'[5]156BASE'!#REF!</definedName>
    <definedName name="_182_0__123Graph_XXBO" hidden="1">'[5]156BASE'!#REF!</definedName>
    <definedName name="_1820_0__123Graph_CMO" hidden="1">'[5]156BASE'!#REF!</definedName>
    <definedName name="_183___0__123Graph_CXBM" hidden="1">'[5]156BASE'!#REF!</definedName>
    <definedName name="_183_0__123Graph_BM" hidden="1">'[5]156BASE'!#REF!</definedName>
    <definedName name="_183_0__123Graph_XOO" hidden="1">'[5]156BASE'!#REF!</definedName>
    <definedName name="_183_0__123Graph_XXBM" hidden="1">'[5]156BASE'!#REF!</definedName>
    <definedName name="_183_0__123Graph_XXBO" hidden="1">'[5]156BASE'!#REF!</definedName>
    <definedName name="_183_0__123Graph_XXM" hidden="1">'[5]156BASE'!#REF!</definedName>
    <definedName name="_1837_0__123Graph_CO" hidden="1">'[5]156BASE'!#REF!</definedName>
    <definedName name="_184___0__123Graph_LB" hidden="1">'[5]156BASE'!#REF!</definedName>
    <definedName name="_184_0__123Graph_BM" hidden="1">'[5]156BASE'!#REF!</definedName>
    <definedName name="_184_0__123Graph_BMO" hidden="1">'[5]156BASE'!#REF!</definedName>
    <definedName name="_184_0__123Graph_XSBM" hidden="1">'[5]156BASE'!#REF!</definedName>
    <definedName name="_184_0__123Graph_XXBO" hidden="1">'[5]156BASE'!#REF!</definedName>
    <definedName name="_184_0__123Graph_XXM" hidden="1">'[5]156BASE'!#REF!</definedName>
    <definedName name="_184_0__123Graph_XXMO" hidden="1">'[5]156BASE'!#REF!</definedName>
    <definedName name="_185___0__123Graph_LBL_CBM" hidden="1">'[5]156BASE'!#REF!</definedName>
    <definedName name="_185_0__123Graph_BMO" hidden="1">'[5]156BASE'!#REF!</definedName>
    <definedName name="_185_0__123Graph_XSBMS" hidden="1">'[5]156BASE'!#REF!</definedName>
    <definedName name="_185_0__123Graph_XXM" hidden="1">'[5]156BASE'!#REF!</definedName>
    <definedName name="_185_0__123Graph_XXMO" hidden="1">'[5]156BASE'!#REF!</definedName>
    <definedName name="_185_0__123Graph_XXSBM" hidden="1">'[5]156BASE'!#REF!</definedName>
    <definedName name="_1854_0__123Graph_CO" hidden="1">'[5]156BASE'!#REF!</definedName>
    <definedName name="_186___0__123Graph_LBL_CXBM" hidden="1">'[5]156BASE'!#REF!</definedName>
    <definedName name="_186_0__123Graph_BMO" hidden="1">'[5]156BASE'!#REF!</definedName>
    <definedName name="_186_0__123Graph_XXB" hidden="1">'[5]156BASE'!#REF!</definedName>
    <definedName name="_186_0__123Graph_XXMO" hidden="1">'[5]156BASE'!#REF!</definedName>
    <definedName name="_186_0__123Graph_XXSBM" hidden="1">'[5]156BASE'!#REF!</definedName>
    <definedName name="_187___0__123Grap" hidden="1">'[5]156BASE'!#REF!</definedName>
    <definedName name="_187_0__123Graph_BMO" hidden="1">'[5]156BASE'!#REF!</definedName>
    <definedName name="_187_0__123Graph_LBL_AMO" hidden="1">'[5]156BASE'!#REF!</definedName>
    <definedName name="_187_0__123Graph_XXBM" hidden="1">'[5]156BASE'!#REF!</definedName>
    <definedName name="_187_0__123Graph_XXSBM" hidden="1">'[5]156BASE'!#REF!</definedName>
    <definedName name="_1871_0__123Graph_COO" hidden="1">'[5]156BASE'!#REF!</definedName>
    <definedName name="_188___0__123Graph_AB" hidden="1">'[5]156BASE'!#REF!</definedName>
    <definedName name="_188_0__123Graph_BMO" hidden="1">'[5]156BASE'!#REF!</definedName>
    <definedName name="_188_0__123Graph_XXBO" hidden="1">'[5]156BASE'!#REF!</definedName>
    <definedName name="_1888_0__123Graph_CSBM" hidden="1">'[5]156BASE'!#REF!</definedName>
    <definedName name="_189___0__123Graph_AB" hidden="1">'[5]156BASE'!#REF!</definedName>
    <definedName name="_189_0__123Graph_BMO" hidden="1">'[5]156BASE'!#REF!</definedName>
    <definedName name="_189_0__123Graph_XXM" hidden="1">'[5]156BASE'!#REF!</definedName>
    <definedName name="_19_0__123Graph_LBL_BBO" hidden="1">'[5]156BASE'!#REF!</definedName>
    <definedName name="_19_0__123Graph_LBL_BMO" hidden="1">'[5]156BASE'!#REF!</definedName>
    <definedName name="_190___0__123Graph_ABO" hidden="1">'[5]156BASE'!#REF!</definedName>
    <definedName name="_190_0__123Graph_BMO" hidden="1">'[5]156BASE'!#REF!</definedName>
    <definedName name="_190_0__123Graph_BO" hidden="1">'[5]156BASE'!#REF!</definedName>
    <definedName name="_190_0__123Graph_XXMO" hidden="1">'[5]156BASE'!#REF!</definedName>
    <definedName name="_1905_0__123Graph_CSBMS" hidden="1">'[5]156BASE'!#REF!</definedName>
    <definedName name="_191___0__123Graph_ABO" hidden="1">'[5]156BASE'!#REF!</definedName>
    <definedName name="_191_0__123Graph_BO" hidden="1">'[5]156BASE'!#REF!</definedName>
    <definedName name="_191_0__123Graph_XXSBM" hidden="1">'[5]156BASE'!#REF!</definedName>
    <definedName name="_192___0__123Graph_ABO" hidden="1">'[5]156BASE'!#REF!</definedName>
    <definedName name="_192_0__123Graph_BO" hidden="1">'[5]156BASE'!#REF!</definedName>
    <definedName name="_1922_0__123Graph_CXB" hidden="1">'[5]156BASE'!#REF!</definedName>
    <definedName name="_193___0__123Graph_AM" hidden="1">'[5]156BASE'!#REF!</definedName>
    <definedName name="_193_0__123Graph_BO" hidden="1">'[5]156BASE'!#REF!</definedName>
    <definedName name="_1939_0__123Graph_CXB" hidden="1">'[5]156BASE'!#REF!</definedName>
    <definedName name="_194___0__123Graph_AM" hidden="1">'[5]156BASE'!#REF!</definedName>
    <definedName name="_194_0__123Graph_BO" hidden="1">'[5]156BASE'!#REF!</definedName>
    <definedName name="_194_0__123Graph_BOO" hidden="1">'[5]156BASE'!#REF!</definedName>
    <definedName name="_195___0__123Graph_AMO" hidden="1">'[5]156BASE'!#REF!</definedName>
    <definedName name="_195_0__123Graph_BOO" hidden="1">'[5]156BASE'!#REF!</definedName>
    <definedName name="_1956_0__123Graph_CXM" hidden="1">'[5]156BASE'!#REF!</definedName>
    <definedName name="_196___0__123Graph_AMO" hidden="1">'[5]156BASE'!#REF!</definedName>
    <definedName name="_196_0__123Graph_BOO" hidden="1">'[5]156BASE'!#REF!</definedName>
    <definedName name="_196_0__123Graph_BSBM" hidden="1">'[5]156BASE'!#REF!</definedName>
    <definedName name="_197___0__123Graph_AMO" hidden="1">'[5]156BASE'!#REF!</definedName>
    <definedName name="_197_0__123Graph_BSBM" hidden="1">'[5]156BASE'!#REF!</definedName>
    <definedName name="_1973_0__123Graph_CXM" hidden="1">'[5]156BASE'!#REF!</definedName>
    <definedName name="_198___0__123Graph_AO" hidden="1">'[5]156BASE'!#REF!</definedName>
    <definedName name="_198_0__123Graph_BSBM" hidden="1">'[5]156BASE'!#REF!</definedName>
    <definedName name="_198_0__123Graph_BSBMS" hidden="1">'[5]156BASE'!#REF!</definedName>
    <definedName name="_199___0__123Graph_AO" hidden="1">'[5]156BASE'!#REF!</definedName>
    <definedName name="_199_0__123Graph_BSBMS" hidden="1">'[5]156BASE'!#REF!</definedName>
    <definedName name="_1990_0__123Graph_CXSBM" hidden="1">'[5]156BASE'!#REF!</definedName>
    <definedName name="_1S" hidden="1">#REF!</definedName>
    <definedName name="_2_0__123Grap" hidden="1">#REF!</definedName>
    <definedName name="_2_0__123Graph_CBO" hidden="1">'[5]156BASE'!#REF!</definedName>
    <definedName name="_2_0__123Graph_CMO" hidden="1">'[5]156BASE'!#REF!</definedName>
    <definedName name="_2_0_S" hidden="1">#REF!</definedName>
    <definedName name="_2_123Grap" hidden="1">#REF!</definedName>
    <definedName name="_20_0__123Graph_LBL_ABO" hidden="1">'[5]156BASE'!#REF!</definedName>
    <definedName name="_20_0__123Graph_LBL_BMO" hidden="1">'[5]156BASE'!#REF!</definedName>
    <definedName name="_20_0__123Graph_LBL_BOO" hidden="1">'[5]156BASE'!#REF!</definedName>
    <definedName name="_20_0_S" hidden="1">[4]RATETEMP!#REF!</definedName>
    <definedName name="_200___0__123Graph_AOO" hidden="1">'[5]156BASE'!#REF!</definedName>
    <definedName name="_200_0__123Graph_BSBMS" hidden="1">'[5]156BASE'!#REF!</definedName>
    <definedName name="_200_0__123Graph_CB" hidden="1">'[5]156BASE'!#REF!</definedName>
    <definedName name="_2007_0__123Graph_LBL_AB" hidden="1">'[5]156BASE'!#REF!</definedName>
    <definedName name="_201___0__123Graph_ASBM" hidden="1">'[5]156BASE'!#REF!</definedName>
    <definedName name="_201_0__123Graph_CB" hidden="1">'[5]156BASE'!#REF!</definedName>
    <definedName name="_202___0__123Graph_ASBMS" hidden="1">'[5]156BASE'!#REF!</definedName>
    <definedName name="_202_0__123Graph_CB" hidden="1">'[5]156BASE'!#REF!</definedName>
    <definedName name="_2024_0__123Graph_LBL_AB" hidden="1">'[5]156BASE'!#REF!</definedName>
    <definedName name="_203___0__123Graph_AXB" hidden="1">'[5]156BASE'!#REF!</definedName>
    <definedName name="_203_0__123Graph_CB" hidden="1">'[5]156BASE'!#REF!</definedName>
    <definedName name="_204___0__123Graph_AXB" hidden="1">'[5]156BASE'!#REF!</definedName>
    <definedName name="_204_0__123Graph_CB" hidden="1">'[5]156BASE'!#REF!</definedName>
    <definedName name="_204_0__123Graph_CBO" hidden="1">'[5]156BASE'!#REF!</definedName>
    <definedName name="_204_0__123Graph_LBL_AOO" hidden="1">'[5]156BASE'!#REF!</definedName>
    <definedName name="_2041_0__123Graph_LBL_ABO" hidden="1">'[5]156BASE'!#REF!</definedName>
    <definedName name="_205___0__123Graph_AXM" hidden="1">'[5]156BASE'!#REF!</definedName>
    <definedName name="_205_0__123Graph_CBO" hidden="1">'[5]156BASE'!#REF!</definedName>
    <definedName name="_2058_0__123Graph_LBL_ABO" hidden="1">'[5]156BASE'!#REF!</definedName>
    <definedName name="_206___0__123Graph_AXM" hidden="1">'[5]156BASE'!#REF!</definedName>
    <definedName name="_206_0__123Graph_CBO" hidden="1">'[5]156BASE'!#REF!</definedName>
    <definedName name="_207___0__123Graph_AXSBM" hidden="1">'[5]156BASE'!#REF!</definedName>
    <definedName name="_207_0__123Graph_CBO" hidden="1">'[5]156BASE'!#REF!</definedName>
    <definedName name="_2075_0__123Graph_LBL_ABO" hidden="1">'[5]156BASE'!#REF!</definedName>
    <definedName name="_208___0__123Graph_BB" hidden="1">'[5]156BASE'!#REF!</definedName>
    <definedName name="_208_0__123Graph_CBO" hidden="1">'[5]156BASE'!#REF!</definedName>
    <definedName name="_208_0__123Graph_CM" hidden="1">'[5]156BASE'!#REF!</definedName>
    <definedName name="_209___0__123Graph_BB" hidden="1">'[5]156BASE'!#REF!</definedName>
    <definedName name="_209_0__123Graph_CM" hidden="1">'[5]156BASE'!#REF!</definedName>
    <definedName name="_2092_0__123Graph_LBL_AM" hidden="1">'[5]156BASE'!#REF!</definedName>
    <definedName name="_21_0__123Graph_CBO" hidden="1">'[5]156BASE'!#REF!</definedName>
    <definedName name="_21_0__123Graph_LBL_BOO" hidden="1">'[5]156BASE'!#REF!</definedName>
    <definedName name="_210___0__123Graph_BBM" hidden="1">'[5]156BASE'!#REF!</definedName>
    <definedName name="_210_0__123Graph_CM" hidden="1">'[5]156BASE'!#REF!</definedName>
    <definedName name="_2109_0__123Graph_LBL_AM" hidden="1">'[5]156BASE'!#REF!</definedName>
    <definedName name="_211___0__123Graph_BBO" hidden="1">'[5]156BASE'!#REF!</definedName>
    <definedName name="_211_0__123Graph_CM" hidden="1">'[5]156BASE'!#REF!</definedName>
    <definedName name="_212___0__123Graph_BBO" hidden="1">'[5]156BASE'!#REF!</definedName>
    <definedName name="_212_0__123Graph_CM" hidden="1">'[5]156BASE'!#REF!</definedName>
    <definedName name="_212_0__123Graph_CMO" hidden="1">'[5]156BASE'!#REF!</definedName>
    <definedName name="_2126_0__123Graph_LBL_AMO" hidden="1">'[5]156BASE'!#REF!</definedName>
    <definedName name="_213___0__123Graph_BBO" hidden="1">'[5]156BASE'!#REF!</definedName>
    <definedName name="_213_0__123Graph_CMO" hidden="1">'[5]156BASE'!#REF!</definedName>
    <definedName name="_214___0__123Graph_BM" hidden="1">'[5]156BASE'!#REF!</definedName>
    <definedName name="_214_0__123Graph_CMO" hidden="1">'[5]156BASE'!#REF!</definedName>
    <definedName name="_2143_0__123Graph_LBL_AMO" hidden="1">'[5]156BASE'!#REF!</definedName>
    <definedName name="_215___0__123Graph_BM" hidden="1">'[5]156BASE'!#REF!</definedName>
    <definedName name="_215_0__123Graph_CMO" hidden="1">'[5]156BASE'!#REF!</definedName>
    <definedName name="_216___0__123Graph_BMO" hidden="1">'[5]156BASE'!#REF!</definedName>
    <definedName name="_216_0__123Graph_CMO" hidden="1">'[5]156BASE'!#REF!</definedName>
    <definedName name="_216_0__123Graph_CO" hidden="1">'[5]156BASE'!#REF!</definedName>
    <definedName name="_2160_0__123Graph_LBL_AMO" hidden="1">'[5]156BASE'!#REF!</definedName>
    <definedName name="_217___0__123Graph_BMO" hidden="1">'[5]156BASE'!#REF!</definedName>
    <definedName name="_217_0__123Graph_CO" hidden="1">'[5]156BASE'!#REF!</definedName>
    <definedName name="_2177_0__123Graph_LBL_AO" hidden="1">'[5]156BASE'!#REF!</definedName>
    <definedName name="_218___0__123Graph_BMO" hidden="1">'[5]156BASE'!#REF!</definedName>
    <definedName name="_218_0__123Graph_CO" hidden="1">'[5]156BASE'!#REF!</definedName>
    <definedName name="_219___0__123Graph_BO" hidden="1">'[5]156BASE'!#REF!</definedName>
    <definedName name="_219_0__123Graph_CO" hidden="1">'[5]156BASE'!#REF!</definedName>
    <definedName name="_2194_0__123Graph_LBL_AO" hidden="1">'[5]156BASE'!#REF!</definedName>
    <definedName name="_22_0__123Graph_CBO" hidden="1">'[5]156BASE'!#REF!</definedName>
    <definedName name="_22_0__123Graph_CMO" hidden="1">'[5]156BASE'!#REF!</definedName>
    <definedName name="_22_0__123Graph_LBL_AMO" hidden="1">'[5]156BASE'!#REF!</definedName>
    <definedName name="_220___0__123Graph_BO" hidden="1">'[5]156BASE'!#REF!</definedName>
    <definedName name="_220_0__123Graph_CO" hidden="1">'[5]156BASE'!#REF!</definedName>
    <definedName name="_220_0__123Graph_COO" hidden="1">'[5]156BASE'!#REF!</definedName>
    <definedName name="_221___0__123Graph_BOO" hidden="1">'[5]156BASE'!#REF!</definedName>
    <definedName name="_221_0__123Graph_COO" hidden="1">'[5]156BASE'!#REF!</definedName>
    <definedName name="_221_0__123Graph_LBL_AXBO" hidden="1">'[5]156BASE'!#REF!</definedName>
    <definedName name="_2211_0__123Graph_LBL_AOO" hidden="1">'[5]156BASE'!#REF!</definedName>
    <definedName name="_222___0__123Graph_BSBM" hidden="1">'[5]156BASE'!#REF!</definedName>
    <definedName name="_222_0__123Graph_COO" hidden="1">'[5]156BASE'!#REF!</definedName>
    <definedName name="_222_0__123Graph_CSBM" hidden="1">'[5]156BASE'!#REF!</definedName>
    <definedName name="_2228_0__123Graph_LBL_ASBM" hidden="1">'[5]156BASE'!#REF!</definedName>
    <definedName name="_223___0__123Graph_BSBMS" hidden="1">'[5]156BASE'!#REF!</definedName>
    <definedName name="_223_0__123Graph_CSBM" hidden="1">'[5]156BASE'!#REF!</definedName>
    <definedName name="_224___0__123Graph_CB" hidden="1">'[5]156BASE'!#REF!</definedName>
    <definedName name="_224_0__123Graph_CSBM" hidden="1">'[5]156BASE'!#REF!</definedName>
    <definedName name="_224_0__123Graph_CSBMS" hidden="1">'[5]156BASE'!#REF!</definedName>
    <definedName name="_2245_0__123Graph_LBL_ASBMS" hidden="1">'[5]156BASE'!#REF!</definedName>
    <definedName name="_225___0__123Graph_CB" hidden="1">'[5]156BASE'!#REF!</definedName>
    <definedName name="_225_0__123Graph_CSBMS" hidden="1">'[5]156BASE'!#REF!</definedName>
    <definedName name="_226___0__123Graph_CBO" hidden="1">'[5]156BASE'!#REF!</definedName>
    <definedName name="_226_0__123Graph_CSBMS" hidden="1">'[5]156BASE'!#REF!</definedName>
    <definedName name="_226_0__123Graph_CXB" hidden="1">'[5]156BASE'!#REF!</definedName>
    <definedName name="_2262_0__123Graph_LBL_AXB" hidden="1">'[5]156BASE'!#REF!</definedName>
    <definedName name="_227___0__123Graph_CBO" hidden="1">'[5]156BASE'!#REF!</definedName>
    <definedName name="_227_0__123Graph_CXB" hidden="1">'[5]156BASE'!#REF!</definedName>
    <definedName name="_2279_0__123Graph_LBL_AXB" hidden="1">'[5]156BASE'!#REF!</definedName>
    <definedName name="_228___0__123Graph_CM" hidden="1">'[5]156BASE'!#REF!</definedName>
    <definedName name="_228_0__123Graph_CXB" hidden="1">'[5]156BASE'!#REF!</definedName>
    <definedName name="_229___0__123Graph_CM" hidden="1">'[5]156BASE'!#REF!</definedName>
    <definedName name="_229_0__123Graph_CXB" hidden="1">'[5]156BASE'!#REF!</definedName>
    <definedName name="_2296_0__123Graph_LBL_AXM" hidden="1">'[5]156BASE'!#REF!</definedName>
    <definedName name="_23_0__123Graph_CMO" hidden="1">'[5]156BASE'!#REF!</definedName>
    <definedName name="_23_0__123Graph_COO" hidden="1">'[5]156BASE'!#REF!</definedName>
    <definedName name="_230___0__123Graph_CMO" hidden="1">'[5]156BASE'!#REF!</definedName>
    <definedName name="_230_0__123Graph_CXB" hidden="1">'[5]156BASE'!#REF!</definedName>
    <definedName name="_230_0__123Graph_CXM" hidden="1">'[5]156BASE'!#REF!</definedName>
    <definedName name="_231___0__123Graph_CMO" hidden="1">'[5]156BASE'!#REF!</definedName>
    <definedName name="_231_0__123Graph_CXM" hidden="1">'[5]156BASE'!#REF!</definedName>
    <definedName name="_2313_0__123Graph_LBL_AXM" hidden="1">'[5]156BASE'!#REF!</definedName>
    <definedName name="_232___0__123Graph_CO" hidden="1">'[5]156BASE'!#REF!</definedName>
    <definedName name="_232_0__123Graph_CXM" hidden="1">'[5]156BASE'!#REF!</definedName>
    <definedName name="_233___0__123Graph_CO" hidden="1">'[5]156BASE'!#REF!</definedName>
    <definedName name="_233_0__123Graph_CXM" hidden="1">'[5]156BASE'!#REF!</definedName>
    <definedName name="_2330_0__123Graph_LBL_AXSBM" hidden="1">'[5]156BASE'!#REF!</definedName>
    <definedName name="_234___0__123Graph_COO" hidden="1">'[5]156BASE'!#REF!</definedName>
    <definedName name="_234_0__123Graph_CXM" hidden="1">'[5]156BASE'!#REF!</definedName>
    <definedName name="_234_0__123Graph_CXSBM" hidden="1">'[5]156BASE'!#REF!</definedName>
    <definedName name="_2347_0__123Graph_LBL_BB" hidden="1">'[5]156BASE'!#REF!</definedName>
    <definedName name="_235___0__123Graph_CSBM" hidden="1">'[5]156BASE'!#REF!</definedName>
    <definedName name="_235_0__123Graph_CXSBM" hidden="1">'[5]156BASE'!#REF!</definedName>
    <definedName name="_236___0__123Graph_CSBMS" hidden="1">'[5]156BASE'!#REF!</definedName>
    <definedName name="_236_0__123Graph_CXSBM" hidden="1">'[5]156BASE'!#REF!</definedName>
    <definedName name="_236_0__123Graph_LBL_AB" hidden="1">'[5]156BASE'!#REF!</definedName>
    <definedName name="_2364_0__123Graph_LBL_BB" hidden="1">'[5]156BASE'!#REF!</definedName>
    <definedName name="_237___0__123Graph_CXB" hidden="1">'[5]156BASE'!#REF!</definedName>
    <definedName name="_237_0__123Graph_LBL_AB" hidden="1">'[5]156BASE'!#REF!</definedName>
    <definedName name="_238___0__123Graph_CXB" hidden="1">'[5]156BASE'!#REF!</definedName>
    <definedName name="_238_0__123Graph_LBL_AB" hidden="1">'[5]156BASE'!#REF!</definedName>
    <definedName name="_238_0__123Graph_LBL_AXMO" hidden="1">'[5]156BASE'!#REF!</definedName>
    <definedName name="_2381_0__123Graph_LBL_BBM" hidden="1">'[5]156BASE'!#REF!</definedName>
    <definedName name="_239___0__123Graph_CXM" hidden="1">'[5]156BASE'!#REF!</definedName>
    <definedName name="_239_0__123Graph_LBL_AB" hidden="1">'[5]156BASE'!#REF!</definedName>
    <definedName name="_2398_0__123Graph_LBL_BBO" hidden="1">'[5]156BASE'!#REF!</definedName>
    <definedName name="_24_0__123Graph_COO" hidden="1">'[5]156BASE'!#REF!</definedName>
    <definedName name="_24_0__123Graph_CXBO" hidden="1">'[5]156BASE'!#REF!</definedName>
    <definedName name="_24_0__123Graph_LBL_AOO" hidden="1">'[5]156BASE'!#REF!</definedName>
    <definedName name="_240___0__123Graph_CXM" hidden="1">'[5]156BASE'!#REF!</definedName>
    <definedName name="_240_0__123Graph_LBL_AB" hidden="1">'[5]156BASE'!#REF!</definedName>
    <definedName name="_240_0__123Graph_LBL_ABO" hidden="1">'[5]156BASE'!#REF!</definedName>
    <definedName name="_241___0__123Graph_CXSBM" hidden="1">'[5]156BASE'!#REF!</definedName>
    <definedName name="_241_0__123Graph_LBL_ABO" hidden="1">'[5]156BASE'!#REF!</definedName>
    <definedName name="_2415_0__123Graph_LBL_BBO" hidden="1">'[5]156BASE'!#REF!</definedName>
    <definedName name="_242___0__123Graph_LBL_AB" hidden="1">'[5]156BASE'!#REF!</definedName>
    <definedName name="_242_0__123Graph_LBL_ABO" hidden="1">'[5]156BASE'!#REF!</definedName>
    <definedName name="_243___0__123Graph_LBL_AB" hidden="1">'[5]156BASE'!#REF!</definedName>
    <definedName name="_243_0__123Graph_LBL_ABO" hidden="1">'[5]156BASE'!#REF!</definedName>
    <definedName name="_2432_0__123Graph_LBL_BBO" hidden="1">'[5]156BASE'!#REF!</definedName>
    <definedName name="_244___0__123Graph_LBL_ABO" hidden="1">'[5]156BASE'!#REF!</definedName>
    <definedName name="_244_0__123Graph_LBL_ABO" hidden="1">'[5]156BASE'!#REF!</definedName>
    <definedName name="_2449_0__123Graph_LBL_BM" hidden="1">'[5]156BASE'!#REF!</definedName>
    <definedName name="_245___0__123Graph_LBL_ABO" hidden="1">'[5]156BASE'!#REF!</definedName>
    <definedName name="_245_0__123Graph_LBL_ABO" hidden="1">'[5]156BASE'!#REF!</definedName>
    <definedName name="_246___0__123Graph_LBL_ABO" hidden="1">'[5]156BASE'!#REF!</definedName>
    <definedName name="_246_0__123Graph_LBL_ABO" hidden="1">'[5]156BASE'!#REF!</definedName>
    <definedName name="_246_0__123Graph_LBL_AM" hidden="1">'[5]156BASE'!#REF!</definedName>
    <definedName name="_2466_0__123Graph_LBL_BM" hidden="1">'[5]156BASE'!#REF!</definedName>
    <definedName name="_247___0__123Graph_LBL_AM" hidden="1">'[5]156BASE'!#REF!</definedName>
    <definedName name="_247_0__123Graph_LBL_AM" hidden="1">'[5]156BASE'!#REF!</definedName>
    <definedName name="_248___0__123Graph_LBL_AM" hidden="1">'[5]156BASE'!#REF!</definedName>
    <definedName name="_248_0__123Graph_LBL_AM" hidden="1">'[5]156BASE'!#REF!</definedName>
    <definedName name="_2483_0__123Graph_LBL_BMO" hidden="1">'[5]156BASE'!#REF!</definedName>
    <definedName name="_249___0__123Graph_LBL_AMO" hidden="1">'[5]156BASE'!#REF!</definedName>
    <definedName name="_249_0__123Graph_LBL_AM" hidden="1">'[5]156BASE'!#REF!</definedName>
    <definedName name="_25_0__123Graph_CXBO" hidden="1">'[5]156BASE'!#REF!</definedName>
    <definedName name="_25_0__123Graph_CXMO" hidden="1">'[5]156BASE'!#REF!</definedName>
    <definedName name="_25_0_S" hidden="1">[4]RATETEMP!#REF!</definedName>
    <definedName name="_250___0__123Graph_LBL_AMO" hidden="1">'[5]156BASE'!#REF!</definedName>
    <definedName name="_250_0__123Graph_LBL_AM" hidden="1">'[5]156BASE'!#REF!</definedName>
    <definedName name="_250_0__123Graph_LBL_AMO" hidden="1">'[5]156BASE'!#REF!</definedName>
    <definedName name="_2500_0__123Graph_LBL_BMO" hidden="1">'[5]156BASE'!#REF!</definedName>
    <definedName name="_251___0__123Graph_LBL_AMO" hidden="1">'[5]156BASE'!#REF!</definedName>
    <definedName name="_251_0__123Graph_LBL_AMO" hidden="1">'[5]156BASE'!#REF!</definedName>
    <definedName name="_2517_0__123Graph_LBL_BMO" hidden="1">'[5]156BASE'!#REF!</definedName>
    <definedName name="_252___0__123Graph_LBL_AO" hidden="1">'[5]156BASE'!#REF!</definedName>
    <definedName name="_252_0__123Graph_LBL_AMO" hidden="1">'[5]156BASE'!#REF!</definedName>
    <definedName name="_253___0__123Graph_LBL_AO" hidden="1">'[5]156BASE'!#REF!</definedName>
    <definedName name="_253_0__123Graph_LBL_AMO" hidden="1">'[5]156BASE'!#REF!</definedName>
    <definedName name="_2534_0__123Graph_LBL_BO" hidden="1">'[5]156BASE'!#REF!</definedName>
    <definedName name="_254___0__123Graph_LBL_AOO" hidden="1">'[5]156BASE'!#REF!</definedName>
    <definedName name="_254_0__123Graph_LBL_AMO" hidden="1">'[5]156BASE'!#REF!</definedName>
    <definedName name="_255___0__123Graph_LBL_ASBM" hidden="1">'[5]156BASE'!#REF!</definedName>
    <definedName name="_255_0__123Graph_BBO" hidden="1">'[5]156BASE'!#REF!</definedName>
    <definedName name="_255_0__123Graph_LBL_AMO" hidden="1">'[5]156BASE'!#REF!</definedName>
    <definedName name="_2551_0__123Graph_LBL_BO" hidden="1">'[5]156BASE'!#REF!</definedName>
    <definedName name="_256___0__123Graph_LBL_ASBMS" hidden="1">'[5]156BASE'!#REF!</definedName>
    <definedName name="_256_0__123Graph_LBL_AMO" hidden="1">'[5]156BASE'!#REF!</definedName>
    <definedName name="_256_0__123Graph_LBL_AO" hidden="1">'[5]156BASE'!#REF!</definedName>
    <definedName name="_2568_0__123Graph_LBL_BOO" hidden="1">'[5]156BASE'!#REF!</definedName>
    <definedName name="_257___0__123Graph_LBL_AXB" hidden="1">'[5]156BASE'!#REF!</definedName>
    <definedName name="_257_0__123Graph_LBL_AO" hidden="1">'[5]156BASE'!#REF!</definedName>
    <definedName name="_258___0__123Graph_LBL_AXB" hidden="1">'[5]156BASE'!#REF!</definedName>
    <definedName name="_258_0__123Graph_LBL_AO" hidden="1">'[5]156BASE'!#REF!</definedName>
    <definedName name="_2585_0__123Graph_LBL_BSBM" hidden="1">'[5]156BASE'!#REF!</definedName>
    <definedName name="_259___0__123Graph_LBL_AXM" hidden="1">'[5]156BASE'!#REF!</definedName>
    <definedName name="_259_0__123Graph_LBL_AO" hidden="1">'[5]156BASE'!#REF!</definedName>
    <definedName name="_26_0__123Graph_CXMO" hidden="1">'[5]156BASE'!#REF!</definedName>
    <definedName name="_26_0__123Graph_LBL_AXBO" hidden="1">'[5]156BASE'!#REF!</definedName>
    <definedName name="_26_0__123Graph_LBL_CBO" hidden="1">'[5]156BASE'!#REF!</definedName>
    <definedName name="_260___0__123Graph_LBL_AXM" hidden="1">'[5]156BASE'!#REF!</definedName>
    <definedName name="_260_0__123Graph_LBL_AO" hidden="1">'[5]156BASE'!#REF!</definedName>
    <definedName name="_260_0__123Graph_LBL_AOO" hidden="1">'[5]156BASE'!#REF!</definedName>
    <definedName name="_2602_0__123Graph_LBL_BSBMS" hidden="1">'[5]156BASE'!#REF!</definedName>
    <definedName name="_261___0__123Graph_LBL_AXSBM" hidden="1">'[5]156BASE'!#REF!</definedName>
    <definedName name="_261_0__123Graph_LBL_AOO" hidden="1">'[5]156BASE'!#REF!</definedName>
    <definedName name="_2619_0__123Graph_LBL_CB" hidden="1">'[5]156BASE'!#REF!</definedName>
    <definedName name="_262___0__123Graph_LBL_BB" hidden="1">'[5]156BASE'!#REF!</definedName>
    <definedName name="_262_0__123Graph_LBL_AOO" hidden="1">'[5]156BASE'!#REF!</definedName>
    <definedName name="_262_0__123Graph_LBL_ASBM" hidden="1">'[5]156BASE'!#REF!</definedName>
    <definedName name="_263___0__123Graph_LBL_BB" hidden="1">'[5]156BASE'!#REF!</definedName>
    <definedName name="_263_0__123Graph_LBL_ASBM" hidden="1">'[5]156BASE'!#REF!</definedName>
    <definedName name="_2636_0__123Graph_LBL_CB" hidden="1">'[5]156BASE'!#REF!</definedName>
    <definedName name="_264___0__123Graph_LBL_BBM" hidden="1">'[5]156BASE'!#REF!</definedName>
    <definedName name="_264_0__123Graph_LBL_ASBM" hidden="1">'[5]156BASE'!#REF!</definedName>
    <definedName name="_264_0__123Graph_LBL_ASBMS" hidden="1">'[5]156BASE'!#REF!</definedName>
    <definedName name="_265___0__123Graph_LBL_BBO" hidden="1">'[5]156BASE'!#REF!</definedName>
    <definedName name="_265_0__123Graph_LBL_ASBMS" hidden="1">'[5]156BASE'!#REF!</definedName>
    <definedName name="_2653_0__123Graph_LBL_CBO" hidden="1">'[5]156BASE'!#REF!</definedName>
    <definedName name="_266___0__123Graph_LBL_BBO" hidden="1">'[5]156BASE'!#REF!</definedName>
    <definedName name="_266_0__123Graph_LBL_ASBMS" hidden="1">'[5]156BASE'!#REF!</definedName>
    <definedName name="_266_0__123Graph_LBL_AXB" hidden="1">'[5]156BASE'!#REF!</definedName>
    <definedName name="_267___0__123Graph_LBL_BBO" hidden="1">'[5]156BASE'!#REF!</definedName>
    <definedName name="_267_0__123Graph_LBL_AXB" hidden="1">'[5]156BASE'!#REF!</definedName>
    <definedName name="_2670_0__123Graph_LBL_CM" hidden="1">'[5]156BASE'!#REF!</definedName>
    <definedName name="_268___0__123Graph_LBL_BM" hidden="1">'[5]156BASE'!#REF!</definedName>
    <definedName name="_268_0__123Graph_LBL_AXB" hidden="1">'[5]156BASE'!#REF!</definedName>
    <definedName name="_2687_0__123Graph_LBL_CM" hidden="1">'[5]156BASE'!#REF!</definedName>
    <definedName name="_269___0__123Graph_LBL_BM" hidden="1">'[5]156BASE'!#REF!</definedName>
    <definedName name="_269_0__123Graph_LBL_AXB" hidden="1">'[5]156BASE'!#REF!</definedName>
    <definedName name="_27_0__123Graph_LBL_CBO" hidden="1">'[5]156BASE'!#REF!</definedName>
    <definedName name="_27_0__123Graph_LBL_CMO" hidden="1">'[5]156BASE'!#REF!</definedName>
    <definedName name="_27_0_S" hidden="1">[4]RATETEMP!#REF!</definedName>
    <definedName name="_270___0__123Graph_LBL_BMO" hidden="1">'[5]156BASE'!#REF!</definedName>
    <definedName name="_270_0__123Graph_LBL_AXB" hidden="1">'[5]156BASE'!#REF!</definedName>
    <definedName name="_270_0__123Graph_LBL_AXM" hidden="1">'[5]156BASE'!#REF!</definedName>
    <definedName name="_2704_0__123Graph_LBL_CMO" hidden="1">'[5]156BASE'!#REF!</definedName>
    <definedName name="_271___0__123Graph_LBL_BMO" hidden="1">'[5]156BASE'!#REF!</definedName>
    <definedName name="_271_0__123Graph_LBL_AXM" hidden="1">'[5]156BASE'!#REF!</definedName>
    <definedName name="_272___0__123Graph_LBL_BMO" hidden="1">'[5]156BASE'!#REF!</definedName>
    <definedName name="_272_0__123Graph_BMO" hidden="1">'[5]156BASE'!#REF!</definedName>
    <definedName name="_272_0__123Graph_LBL_AXM" hidden="1">'[5]156BASE'!#REF!</definedName>
    <definedName name="_2721_0__123Graph_LBL_CMO" hidden="1">'[5]156BASE'!#REF!</definedName>
    <definedName name="_273___0__123Graph_LBL_BO" hidden="1">'[5]156BASE'!#REF!</definedName>
    <definedName name="_273_0__123Graph_LBL_AXM" hidden="1">'[5]156BASE'!#REF!</definedName>
    <definedName name="_2738_0__123Graph_LBL_CO" hidden="1">'[5]156BASE'!#REF!</definedName>
    <definedName name="_274___0__123Graph_LBL_BO" hidden="1">'[5]156BASE'!#REF!</definedName>
    <definedName name="_274_0__123Graph_LBL_AXM" hidden="1">'[5]156BASE'!#REF!</definedName>
    <definedName name="_274_0__123Graph_LBL_AXSBM" hidden="1">'[5]156BASE'!#REF!</definedName>
    <definedName name="_275___0__123Graph_LBL_BOO" hidden="1">'[5]156BASE'!#REF!</definedName>
    <definedName name="_275_0__123Graph_LBL_AXSBM" hidden="1">'[5]156BASE'!#REF!</definedName>
    <definedName name="_2755_0__123Graph_LBL_CO" hidden="1">'[5]156BASE'!#REF!</definedName>
    <definedName name="_276___0__123Graph_LBL_BSBM" hidden="1">'[5]156BASE'!#REF!</definedName>
    <definedName name="_276_0__123Graph_LBL_AXSBM" hidden="1">'[5]156BASE'!#REF!</definedName>
    <definedName name="_276_0__123Graph_LBL_BB" hidden="1">'[5]156BASE'!#REF!</definedName>
    <definedName name="_277___0__123Graph_LBL_BSBMS" hidden="1">'[5]156BASE'!#REF!</definedName>
    <definedName name="_277_0__123Graph_LBL_BB" hidden="1">'[5]156BASE'!#REF!</definedName>
    <definedName name="_2772_0__123Graph_LBL_COO" hidden="1">'[5]156BASE'!#REF!</definedName>
    <definedName name="_278___0__123Graph_LBL_CB" hidden="1">'[5]156BASE'!#REF!</definedName>
    <definedName name="_278_0__123Graph_LBL_BB" hidden="1">'[5]156BASE'!#REF!</definedName>
    <definedName name="_2789_0__123Graph_LBL_CSBM" hidden="1">'[5]156BASE'!#REF!</definedName>
    <definedName name="_279___0__123Graph_LBL_CB" hidden="1">'[5]156BASE'!#REF!</definedName>
    <definedName name="_279_0__123Graph_LBL_BB" hidden="1">'[5]156BASE'!#REF!</definedName>
    <definedName name="_28_0__123Graph_LBL_AXMO" hidden="1">'[5]156BASE'!#REF!</definedName>
    <definedName name="_28_0__123Graph_LBL_CMO" hidden="1">'[5]156BASE'!#REF!</definedName>
    <definedName name="_28_0__123Graph_LBL_COO" hidden="1">'[5]156BASE'!#REF!</definedName>
    <definedName name="_28_0_S" hidden="1">[4]RATETEMP!#REF!</definedName>
    <definedName name="_280___0__123Graph_LBL_CBO" hidden="1">'[5]156BASE'!#REF!</definedName>
    <definedName name="_280_0__123Graph_LBL_BB" hidden="1">'[5]156BASE'!#REF!</definedName>
    <definedName name="_280_0__123Graph_LBL_BBM" hidden="1">'[5]156BASE'!#REF!</definedName>
    <definedName name="_2806_0__123Graph_LBL_CSBMS" hidden="1">'[5]156BASE'!#REF!</definedName>
    <definedName name="_281___0__123Graph_LBL_CM" hidden="1">'[5]156BASE'!#REF!</definedName>
    <definedName name="_281_0__123Graph_LBL_BBM" hidden="1">'[5]156BASE'!#REF!</definedName>
    <definedName name="_282___0__123Graph_LBL_CM" hidden="1">'[5]156BASE'!#REF!</definedName>
    <definedName name="_282_0__123Graph_LBL_BBM" hidden="1">'[5]156BASE'!#REF!</definedName>
    <definedName name="_282_0__123Graph_LBL_BBO" hidden="1">'[5]156BASE'!#REF!</definedName>
    <definedName name="_2823_0__123Graph_LBL_CXB" hidden="1">'[5]156BASE'!#REF!</definedName>
    <definedName name="_283___0__123Graph_LBL_CMO" hidden="1">'[5]156BASE'!#REF!</definedName>
    <definedName name="_283_0__123Graph_LBL_BBO" hidden="1">'[5]156BASE'!#REF!</definedName>
    <definedName name="_284___0__123Graph_LBL_CMO" hidden="1">'[5]156BASE'!#REF!</definedName>
    <definedName name="_284_0__123Graph_LBL_BBO" hidden="1">'[5]156BASE'!#REF!</definedName>
    <definedName name="_2840_0__123Graph_LBL_CXB" hidden="1">'[5]156BASE'!#REF!</definedName>
    <definedName name="_285___0__123Graph_LBL_CO" hidden="1">'[5]156BASE'!#REF!</definedName>
    <definedName name="_285_0__123Graph_LBL_BBO" hidden="1">'[5]156BASE'!#REF!</definedName>
    <definedName name="_2857_0__123Graph_LBL_CXM" hidden="1">'[5]156BASE'!#REF!</definedName>
    <definedName name="_286___0__123Graph_LBL_CO" hidden="1">'[5]156BASE'!#REF!</definedName>
    <definedName name="_286_0__123Graph_LBL_BBO" hidden="1">'[5]156BASE'!#REF!</definedName>
    <definedName name="_287___0__123Graph_LBL_COO" hidden="1">'[5]156BASE'!#REF!</definedName>
    <definedName name="_287_0__123Graph_LBL_BBO" hidden="1">'[5]156BASE'!#REF!</definedName>
    <definedName name="_2874_0__123Graph_LBL_CXM" hidden="1">'[5]156BASE'!#REF!</definedName>
    <definedName name="_288___0__123Graph_LBL_CSBM" hidden="1">'[5]156BASE'!#REF!</definedName>
    <definedName name="_288_0__123Graph_LBL_BBO" hidden="1">'[5]156BASE'!#REF!</definedName>
    <definedName name="_288_0__123Graph_LBL_BM" hidden="1">'[5]156BASE'!#REF!</definedName>
    <definedName name="_289___0__123Graph_LBL_CSBMS" hidden="1">'[5]156BASE'!#REF!</definedName>
    <definedName name="_289_0__123Graph_BOO" hidden="1">'[5]156BASE'!#REF!</definedName>
    <definedName name="_289_0__123Graph_LBL_BM" hidden="1">'[5]156BASE'!#REF!</definedName>
    <definedName name="_2891_0__123Graph_LBL_CXSBM" hidden="1">'[5]156BASE'!#REF!</definedName>
    <definedName name="_29_0__123Graph_LBL_COO" hidden="1">'[5]156BASE'!#REF!</definedName>
    <definedName name="_29_0__123Graph_LBL_CXBO" hidden="1">'[5]156BASE'!#REF!</definedName>
    <definedName name="_290___0__123Graph_LBL_CXB" hidden="1">'[5]156BASE'!#REF!</definedName>
    <definedName name="_290_0__123Graph_LBL_BM" hidden="1">'[5]156BASE'!#REF!</definedName>
    <definedName name="_2908_0__123Graph_XB" hidden="1">'[5]156BASE'!#REF!</definedName>
    <definedName name="_291___0__123Graph_LBL_CXB" hidden="1">'[5]156BASE'!#REF!</definedName>
    <definedName name="_291_0__123Graph_LBL_BM" hidden="1">'[5]156BASE'!#REF!</definedName>
    <definedName name="_292___0__123Graph_LBL_CXM" hidden="1">'[5]156BASE'!#REF!</definedName>
    <definedName name="_292_0__123Graph_LBL_BM" hidden="1">'[5]156BASE'!#REF!</definedName>
    <definedName name="_292_0__123Graph_LBL_BMO" hidden="1">'[5]156BASE'!#REF!</definedName>
    <definedName name="_2925_0__123Graph_XBM" hidden="1">'[5]156BASE'!#REF!</definedName>
    <definedName name="_293___0__123Graph_LBL_CXM" hidden="1">'[5]156BASE'!#REF!</definedName>
    <definedName name="_293_0__123Graph_LBL_BMO" hidden="1">'[5]156BASE'!#REF!</definedName>
    <definedName name="_294___0__123Graph_LBL_CXSBM" hidden="1">'[5]156BASE'!#REF!</definedName>
    <definedName name="_294_0__123Graph_LBL_BMO" hidden="1">'[5]156BASE'!#REF!</definedName>
    <definedName name="_2942_0__123Graph_XBO" hidden="1">'[5]156BASE'!#REF!</definedName>
    <definedName name="_295___0__123Graph_XB" hidden="1">'[5]156BASE'!#REF!</definedName>
    <definedName name="_295_0__123Graph_LBL_BMO" hidden="1">'[5]156BASE'!#REF!</definedName>
    <definedName name="_2959_0__123Graph_XM" hidden="1">'[5]156BASE'!#REF!</definedName>
    <definedName name="_296___0__123Graph_XBM" hidden="1">'[5]156BASE'!#REF!</definedName>
    <definedName name="_296_0__123Graph_LBL_BMO" hidden="1">'[5]156BASE'!#REF!</definedName>
    <definedName name="_297___0__123Graph_XBO" hidden="1">'[5]156BASE'!#REF!</definedName>
    <definedName name="_297_0__123Graph_LBL_BMO" hidden="1">'[5]156BASE'!#REF!</definedName>
    <definedName name="_2976_0__123Graph_XMO" hidden="1">'[5]156BASE'!#REF!</definedName>
    <definedName name="_298___0__123Graph_XM" hidden="1">'[5]156BASE'!#REF!</definedName>
    <definedName name="_298_0__123Graph_LBL_BMO" hidden="1">'[5]156BASE'!#REF!</definedName>
    <definedName name="_298_0__123Graph_LBL_BO" hidden="1">'[5]156BASE'!#REF!</definedName>
    <definedName name="_299___0__123Graph_XMO" hidden="1">'[5]156BASE'!#REF!</definedName>
    <definedName name="_299_0__123Graph_LBL_BO" hidden="1">'[5]156BASE'!#REF!</definedName>
    <definedName name="_2993_0__123Graph_XO" hidden="1">'[5]156BASE'!#REF!</definedName>
    <definedName name="_2S" hidden="1">#REF!</definedName>
    <definedName name="_3_0__123Grap" hidden="1">#REF!</definedName>
    <definedName name="_3_0__123Graph_CMO" hidden="1">'[5]156BASE'!#REF!</definedName>
    <definedName name="_3_0__123Graph_LBL_CBO" hidden="1">'[5]156BASE'!#REF!</definedName>
    <definedName name="_3_0_S" hidden="1">#REF!</definedName>
    <definedName name="_3_123Grap" hidden="1">#REF!</definedName>
    <definedName name="_30_0__123Graph_BBO" hidden="1">'[5]156BASE'!#REF!</definedName>
    <definedName name="_30_0__123Graph_LBL_CXBO" hidden="1">'[5]156BASE'!#REF!</definedName>
    <definedName name="_30_0__123Graph_LBL_CXMO" hidden="1">'[5]156BASE'!#REF!</definedName>
    <definedName name="_300___0__123Graph_XO" hidden="1">'[5]156BASE'!#REF!</definedName>
    <definedName name="_300_0__123Graph_LBL_BO" hidden="1">'[5]156BASE'!#REF!</definedName>
    <definedName name="_301___0__123Graph_XOO" hidden="1">'[5]156BASE'!#REF!</definedName>
    <definedName name="_301_0__123Graph_LBL_BO" hidden="1">'[5]156BASE'!#REF!</definedName>
    <definedName name="_3010_0__123Graph_XOO" hidden="1">'[5]156BASE'!#REF!</definedName>
    <definedName name="_302___0__123Graph_XSBM" hidden="1">'[5]156BASE'!#REF!</definedName>
    <definedName name="_302_0__123Graph_LBL_BO" hidden="1">'[5]156BASE'!#REF!</definedName>
    <definedName name="_302_0__123Graph_LBL_BOO" hidden="1">'[5]156BASE'!#REF!</definedName>
    <definedName name="_3027_0__123Graph_XSBM" hidden="1">'[5]156BASE'!#REF!</definedName>
    <definedName name="_303___0__123Graph_XSBMS" hidden="1">'[5]156BASE'!#REF!</definedName>
    <definedName name="_303_0__123Graph_LBL_BOO" hidden="1">'[5]156BASE'!#REF!</definedName>
    <definedName name="_304___0__123Graph_XXB" hidden="1">'[5]156BASE'!#REF!</definedName>
    <definedName name="_304_0__123Graph_LBL_BOO" hidden="1">'[5]156BASE'!#REF!</definedName>
    <definedName name="_304_0__123Graph_LBL_BSBM" hidden="1">'[5]156BASE'!#REF!</definedName>
    <definedName name="_3044_0__123Graph_XSBMS" hidden="1">'[5]156BASE'!#REF!</definedName>
    <definedName name="_305___0__123Graph_XXBM" hidden="1">'[5]156BASE'!#REF!</definedName>
    <definedName name="_305_0__123Graph_LBL_BSBM" hidden="1">'[5]156BASE'!#REF!</definedName>
    <definedName name="_306___0__123Graph_XXBO" hidden="1">'[5]156BASE'!#REF!</definedName>
    <definedName name="_306_0__123Graph_LBL_BBO" hidden="1">'[5]156BASE'!#REF!</definedName>
    <definedName name="_306_0__123Graph_LBL_BSBM" hidden="1">'[5]156BASE'!#REF!</definedName>
    <definedName name="_306_0__123Graph_LBL_BSBMS" hidden="1">'[5]156BASE'!#REF!</definedName>
    <definedName name="_3061_0__123Graph_XXB" hidden="1">'[5]156BASE'!#REF!</definedName>
    <definedName name="_307___0__123Graph_XXM" hidden="1">'[5]156BASE'!#REF!</definedName>
    <definedName name="_307_0__123Graph_LBL_BSBMS" hidden="1">'[5]156BASE'!#REF!</definedName>
    <definedName name="_3078_0__123Graph_XXBM" hidden="1">'[5]156BASE'!#REF!</definedName>
    <definedName name="_308___0__123Graph_XXMO" hidden="1">'[5]156BASE'!#REF!</definedName>
    <definedName name="_308_0__123Graph_LBL_BSBMS" hidden="1">'[5]156BASE'!#REF!</definedName>
    <definedName name="_308_0__123Graph_LBL_CB" hidden="1">'[5]156BASE'!#REF!</definedName>
    <definedName name="_309___0__123Graph_XXSBM" hidden="1">'[5]156BASE'!#REF!</definedName>
    <definedName name="_309_0__123Graph_LBL_CB" hidden="1">'[5]156BASE'!#REF!</definedName>
    <definedName name="_3095_0__123Graph_XXBO" hidden="1">'[5]156BASE'!#REF!</definedName>
    <definedName name="_31_0__123Graph_ABM" hidden="1">'[5]156BASE'!#REF!</definedName>
    <definedName name="_31_0__123Graph_LBL_CXMO" hidden="1">'[5]156BASE'!#REF!</definedName>
    <definedName name="_310_0__123Graph_LBL_CB" hidden="1">'[5]156BASE'!#REF!</definedName>
    <definedName name="_311_0__123Grap" hidden="1">'[5]156BASE'!#REF!</definedName>
    <definedName name="_311_0__123Graph_LBL_CB" hidden="1">'[5]156BASE'!#REF!</definedName>
    <definedName name="_3112_0__123Graph_XXM" hidden="1">'[5]156BASE'!#REF!</definedName>
    <definedName name="_312_0__123Graph_LBL_CB" hidden="1">'[5]156BASE'!#REF!</definedName>
    <definedName name="_312_0__123Graph_LBL_CBO" hidden="1">'[5]156BASE'!#REF!</definedName>
    <definedName name="_3129_0__123Graph_XXMO" hidden="1">'[5]156BASE'!#REF!</definedName>
    <definedName name="_313_0__123Graph_AB" hidden="1">'[5]156BASE'!#REF!</definedName>
    <definedName name="_313_0__123Graph_LBL_CBO" hidden="1">'[5]156BASE'!#REF!</definedName>
    <definedName name="_314_0__123Graph_LBL_CBO" hidden="1">'[5]156BASE'!#REF!</definedName>
    <definedName name="_314_0__123Graph_LBL_CM" hidden="1">'[5]156BASE'!#REF!</definedName>
    <definedName name="_3146_0__123Graph_XXSBM" hidden="1">'[5]156BASE'!#REF!</definedName>
    <definedName name="_315_0__123Graph_AB" hidden="1">'[5]156BASE'!#REF!</definedName>
    <definedName name="_315_0__123Graph_LBL_CM" hidden="1">'[5]156BASE'!#REF!</definedName>
    <definedName name="_316_0__123Graph_LBL_CM" hidden="1">'[5]156BASE'!#REF!</definedName>
    <definedName name="_317_0__123Graph_ABO" hidden="1">'[5]156BASE'!#REF!</definedName>
    <definedName name="_317_0__123Graph_LBL_CM" hidden="1">'[5]156BASE'!#REF!</definedName>
    <definedName name="_318_0__123Graph_LBL_CM" hidden="1">'[5]156BASE'!#REF!</definedName>
    <definedName name="_318_0__123Graph_LBL_CMO" hidden="1">'[5]156BASE'!#REF!</definedName>
    <definedName name="_319_0__123Graph_ABO" hidden="1">'[5]156BASE'!#REF!</definedName>
    <definedName name="_319_0__123Graph_LBL_CMO" hidden="1">'[5]156BASE'!#REF!</definedName>
    <definedName name="_32_0__123Graph_ABM" hidden="1">'[5]156BASE'!#REF!</definedName>
    <definedName name="_32_0__123Graph_AM" hidden="1">'[5]156BASE'!#REF!</definedName>
    <definedName name="_32_0__123Graph_BMO" hidden="1">'[5]156BASE'!#REF!</definedName>
    <definedName name="_320_0__123Graph_LBL_CMO" hidden="1">'[5]156BASE'!#REF!</definedName>
    <definedName name="_321_0__123Graph_ABO" hidden="1">'[5]156BASE'!#REF!</definedName>
    <definedName name="_321_0__123Graph_LBL_CMO" hidden="1">'[5]156BASE'!#REF!</definedName>
    <definedName name="_321_0_S" hidden="1">[4]RATETEMP!#REF!</definedName>
    <definedName name="_322_0__123Graph_LBL_CMO" hidden="1">'[5]156BASE'!#REF!</definedName>
    <definedName name="_322_0__123Graph_LBL_CO" hidden="1">'[5]156BASE'!#REF!</definedName>
    <definedName name="_322_0_S" hidden="1">[4]RATETEMP!#REF!</definedName>
    <definedName name="_323_0__123Graph_AM" hidden="1">'[5]156BASE'!#REF!</definedName>
    <definedName name="_323_0__123Graph_LBL_BMO" hidden="1">'[5]156BASE'!#REF!</definedName>
    <definedName name="_323_0__123Graph_LBL_CO" hidden="1">'[5]156BASE'!#REF!</definedName>
    <definedName name="_323_0_S" hidden="1">[4]RATETEMP!#REF!</definedName>
    <definedName name="_324_0__123Graph_LBL_CO" hidden="1">'[5]156BASE'!#REF!</definedName>
    <definedName name="_325_0__123Graph_AM" hidden="1">'[5]156BASE'!#REF!</definedName>
    <definedName name="_325_0__123Graph_LBL_CO" hidden="1">'[5]156BASE'!#REF!</definedName>
    <definedName name="_326_0__123Graph_LBL_CO" hidden="1">'[5]156BASE'!#REF!</definedName>
    <definedName name="_326_0__123Graph_LBL_COO" hidden="1">'[5]156BASE'!#REF!</definedName>
    <definedName name="_327_0__123Graph_AMO" hidden="1">'[5]156BASE'!#REF!</definedName>
    <definedName name="_327_0__123Graph_LBL_COO" hidden="1">'[5]156BASE'!#REF!</definedName>
    <definedName name="_328_0__123Graph_LBL_COO" hidden="1">'[5]156BASE'!#REF!</definedName>
    <definedName name="_328_0__123Graph_LBL_CSBM" hidden="1">'[5]156BASE'!#REF!</definedName>
    <definedName name="_329_0__123Graph_AMO" hidden="1">'[5]156BASE'!#REF!</definedName>
    <definedName name="_329_0__123Graph_LBL_CSBM" hidden="1">'[5]156BASE'!#REF!</definedName>
    <definedName name="_33_0__123Graph_ABM" hidden="1">'[5]156BASE'!#REF!</definedName>
    <definedName name="_33_0__123Graph_AM" hidden="1">'[5]156BASE'!#REF!</definedName>
    <definedName name="_33_0__123Graph_AXBM" hidden="1">'[5]156BASE'!#REF!</definedName>
    <definedName name="_330_0__123Graph_LBL_CSBM" hidden="1">'[5]156BASE'!#REF!</definedName>
    <definedName name="_330_0__123Graph_LBL_CSBMS" hidden="1">'[5]156BASE'!#REF!</definedName>
    <definedName name="_331_0__123Graph_AMO" hidden="1">'[5]156BASE'!#REF!</definedName>
    <definedName name="_331_0__123Graph_LBL_CSBMS" hidden="1">'[5]156BASE'!#REF!</definedName>
    <definedName name="_332_0__123Graph_LBL_CSBMS" hidden="1">'[5]156BASE'!#REF!</definedName>
    <definedName name="_332_0__123Graph_LBL_CXB" hidden="1">'[5]156BASE'!#REF!</definedName>
    <definedName name="_333_0__123Graph_AO" hidden="1">'[5]156BASE'!#REF!</definedName>
    <definedName name="_333_0__123Graph_LBL_CXB" hidden="1">'[5]156BASE'!#REF!</definedName>
    <definedName name="_334_0__123Graph_LBL_CXB" hidden="1">'[5]156BASE'!#REF!</definedName>
    <definedName name="_335_0__123Graph_AO" hidden="1">'[5]156BASE'!#REF!</definedName>
    <definedName name="_335_0__123Graph_LBL_CXB" hidden="1">'[5]156BASE'!#REF!</definedName>
    <definedName name="_336_0__123Graph_LBL_CXB" hidden="1">'[5]156BASE'!#REF!</definedName>
    <definedName name="_336_0__123Graph_LBL_CXM" hidden="1">'[5]156BASE'!#REF!</definedName>
    <definedName name="_337_0__123Graph_AOO" hidden="1">'[5]156BASE'!#REF!</definedName>
    <definedName name="_337_0__123Graph_LBL_CXM" hidden="1">'[5]156BASE'!#REF!</definedName>
    <definedName name="_338_0__123Graph_LBL_CXM" hidden="1">'[5]156BASE'!#REF!</definedName>
    <definedName name="_339_0__123Graph_ASBM" hidden="1">'[5]156BASE'!#REF!</definedName>
    <definedName name="_339_0__123Graph_LBL_CXM" hidden="1">'[5]156BASE'!#REF!</definedName>
    <definedName name="_34_0__123Graph_ABM" hidden="1">'[5]156BASE'!#REF!</definedName>
    <definedName name="_34_0__123Graph_AM" hidden="1">'[5]156BASE'!#REF!</definedName>
    <definedName name="_34_0__123Graph_AXBM" hidden="1">'[5]156BASE'!#REF!</definedName>
    <definedName name="_34_0__123Graph_AXM" hidden="1">'[5]156BASE'!#REF!</definedName>
    <definedName name="_34_0__123Graph_BOO" hidden="1">'[5]156BASE'!#REF!</definedName>
    <definedName name="_34_0__123Graph_CMO" hidden="1">'[5]156BASE'!#REF!</definedName>
    <definedName name="_340_0__123Graph_LBL_BOO" hidden="1">'[5]156BASE'!#REF!</definedName>
    <definedName name="_340_0__123Graph_LBL_CXM" hidden="1">'[5]156BASE'!#REF!</definedName>
    <definedName name="_340_0__123Graph_LBL_CXSBM" hidden="1">'[5]156BASE'!#REF!</definedName>
    <definedName name="_341_0__123Graph_ASBMS" hidden="1">'[5]156BASE'!#REF!</definedName>
    <definedName name="_341_0__123Graph_LBL_CXSBM" hidden="1">'[5]156BASE'!#REF!</definedName>
    <definedName name="_342_0__123Graph_LBL_CXSBM" hidden="1">'[5]156BASE'!#REF!</definedName>
    <definedName name="_342_0__123Graph_XB" hidden="1">'[5]156BASE'!#REF!</definedName>
    <definedName name="_343_0__123Graph_AXB" hidden="1">'[5]156BASE'!#REF!</definedName>
    <definedName name="_343_0__123Graph_XB" hidden="1">'[5]156BASE'!#REF!</definedName>
    <definedName name="_344_0__123Graph_XB" hidden="1">'[5]156BASE'!#REF!</definedName>
    <definedName name="_344_0__123Graph_XBM" hidden="1">'[5]156BASE'!#REF!</definedName>
    <definedName name="_345_0__123Graph_AXB" hidden="1">'[5]156BASE'!#REF!</definedName>
    <definedName name="_345_0__123Graph_XBM" hidden="1">'[5]156BASE'!#REF!</definedName>
    <definedName name="_346_0__123Graph_XBM" hidden="1">'[5]156BASE'!#REF!</definedName>
    <definedName name="_346_0__123Graph_XBO" hidden="1">'[5]156BASE'!#REF!</definedName>
    <definedName name="_347_0__123Graph_AXM" hidden="1">'[5]156BASE'!#REF!</definedName>
    <definedName name="_347_0__123Graph_XBO" hidden="1">'[5]156BASE'!#REF!</definedName>
    <definedName name="_348_0__123Graph_XBO" hidden="1">'[5]156BASE'!#REF!</definedName>
    <definedName name="_348_0__123Graph_XM" hidden="1">'[5]156BASE'!#REF!</definedName>
    <definedName name="_349_0__123Graph_AXM" hidden="1">'[5]156BASE'!#REF!</definedName>
    <definedName name="_349_0__123Graph_XM" hidden="1">'[5]156BASE'!#REF!</definedName>
    <definedName name="_35_0__123Graph_AM" hidden="1">'[5]156BASE'!#REF!</definedName>
    <definedName name="_35_0__123Graph_AXBM" hidden="1">'[5]156BASE'!#REF!</definedName>
    <definedName name="_35_0__123Graph_AXM" hidden="1">'[5]156BASE'!#REF!</definedName>
    <definedName name="_35_0__123Graph_LBL_ABM" hidden="1">'[5]156BASE'!#REF!</definedName>
    <definedName name="_350_0__123Graph_XM" hidden="1">'[5]156BASE'!#REF!</definedName>
    <definedName name="_350_0__123Graph_XMO" hidden="1">'[5]156BASE'!#REF!</definedName>
    <definedName name="_351_0__123Graph_AXSBM" hidden="1">'[5]156BASE'!#REF!</definedName>
    <definedName name="_351_0__123Graph_XMO" hidden="1">'[5]156BASE'!#REF!</definedName>
    <definedName name="_352_0__123Graph_XMO" hidden="1">'[5]156BASE'!#REF!</definedName>
    <definedName name="_352_0__123Graph_XO" hidden="1">'[5]156BASE'!#REF!</definedName>
    <definedName name="_353_0__123Graph_BB" hidden="1">'[5]156BASE'!#REF!</definedName>
    <definedName name="_353_0__123Graph_XO" hidden="1">'[5]156BASE'!#REF!</definedName>
    <definedName name="_354_0__123Graph_XO" hidden="1">'[5]156BASE'!#REF!</definedName>
    <definedName name="_354_0__123Graph_XOO" hidden="1">'[5]156BASE'!#REF!</definedName>
    <definedName name="_355_0__123Graph_BB" hidden="1">'[5]156BASE'!#REF!</definedName>
    <definedName name="_355_0__123Graph_XOO" hidden="1">'[5]156BASE'!#REF!</definedName>
    <definedName name="_356_0__123Graph_XOO" hidden="1">'[5]156BASE'!#REF!</definedName>
    <definedName name="_356_0__123Graph_XSBM" hidden="1">'[5]156BASE'!#REF!</definedName>
    <definedName name="_357_0__123Graph_BBM" hidden="1">'[5]156BASE'!#REF!</definedName>
    <definedName name="_357_0__123Graph_CBO" hidden="1">'[5]156BASE'!#REF!</definedName>
    <definedName name="_357_0__123Graph_XSBM" hidden="1">'[5]156BASE'!#REF!</definedName>
    <definedName name="_358_0__123Graph_XSBM" hidden="1">'[5]156BASE'!#REF!</definedName>
    <definedName name="_358_0__123Graph_XSBMS" hidden="1">'[5]156BASE'!#REF!</definedName>
    <definedName name="_359_0__123Graph_BBO" hidden="1">'[5]156BASE'!#REF!</definedName>
    <definedName name="_359_0__123Graph_XSBMS" hidden="1">'[5]156BASE'!#REF!</definedName>
    <definedName name="_36_0__123Graph_AXBM" hidden="1">'[5]156BASE'!#REF!</definedName>
    <definedName name="_36_0__123Graph_AXM" hidden="1">'[5]156BASE'!#REF!</definedName>
    <definedName name="_36_0__123Graph_LBL_ABM" hidden="1">'[5]156BASE'!#REF!</definedName>
    <definedName name="_36_0__123Graph_LBL_AM" hidden="1">'[5]156BASE'!#REF!</definedName>
    <definedName name="_36_0__123Graph_LBL_BBO" hidden="1">'[5]156BASE'!#REF!</definedName>
    <definedName name="_360_0__123Graph_XSBMS" hidden="1">'[5]156BASE'!#REF!</definedName>
    <definedName name="_360_0__123Graph_XXB" hidden="1">'[5]156BASE'!#REF!</definedName>
    <definedName name="_361_0__123Graph_BBO" hidden="1">'[5]156BASE'!#REF!</definedName>
    <definedName name="_361_0__123Graph_XXB" hidden="1">'[5]156BASE'!#REF!</definedName>
    <definedName name="_362_0__123Graph_XXB" hidden="1">'[5]156BASE'!#REF!</definedName>
    <definedName name="_362_0__123Graph_XXBM" hidden="1">'[5]156BASE'!#REF!</definedName>
    <definedName name="_363_0__123Graph_BBO" hidden="1">'[5]156BASE'!#REF!</definedName>
    <definedName name="_363_0__123Graph_XXBM" hidden="1">'[5]156BASE'!#REF!</definedName>
    <definedName name="_364_0__123Graph_XXBM" hidden="1">'[5]156BASE'!#REF!</definedName>
    <definedName name="_364_0__123Graph_XXBO" hidden="1">'[5]156BASE'!#REF!</definedName>
    <definedName name="_365_0__123Graph_BM" hidden="1">'[5]156BASE'!#REF!</definedName>
    <definedName name="_365_0__123Graph_XXBO" hidden="1">'[5]156BASE'!#REF!</definedName>
    <definedName name="_366_0__123Graph_XXBO" hidden="1">'[5]156BASE'!#REF!</definedName>
    <definedName name="_366_0__123Graph_XXM" hidden="1">'[5]156BASE'!#REF!</definedName>
    <definedName name="_367_0__123Graph_BM" hidden="1">'[5]156BASE'!#REF!</definedName>
    <definedName name="_367_0__123Graph_XXM" hidden="1">'[5]156BASE'!#REF!</definedName>
    <definedName name="_368_0__123Graph_XXM" hidden="1">'[5]156BASE'!#REF!</definedName>
    <definedName name="_368_0__123Graph_XXMO" hidden="1">'[5]156BASE'!#REF!</definedName>
    <definedName name="_369_0__123Graph_BMO" hidden="1">'[5]156BASE'!#REF!</definedName>
    <definedName name="_369_0__123Graph_XXMO" hidden="1">'[5]156BASE'!#REF!</definedName>
    <definedName name="_37_0__123Graph_AXM" hidden="1">'[5]156BASE'!#REF!</definedName>
    <definedName name="_37_0__123Graph_LBL_ABM" hidden="1">'[5]156BASE'!#REF!</definedName>
    <definedName name="_37_0__123Graph_LBL_AM" hidden="1">'[5]156BASE'!#REF!</definedName>
    <definedName name="_37_0__123Graph_LBL_AXBM" hidden="1">'[5]156BASE'!#REF!</definedName>
    <definedName name="_370_0__123Graph_XXMO" hidden="1">'[5]156BASE'!#REF!</definedName>
    <definedName name="_370_0__123Graph_XXSBM" hidden="1">'[5]156BASE'!#REF!</definedName>
    <definedName name="_371_0__123Graph_BMO" hidden="1">'[5]156BASE'!#REF!</definedName>
    <definedName name="_371_0__123Graph_XXSBM" hidden="1">'[5]156BASE'!#REF!</definedName>
    <definedName name="_372_0__123Graph_XXSBM" hidden="1">'[5]156BASE'!#REF!</definedName>
    <definedName name="_373_0__123Graph_BMO" hidden="1">'[5]156BASE'!#REF!</definedName>
    <definedName name="_374_0__123Graph_CMO" hidden="1">'[5]156BASE'!#REF!</definedName>
    <definedName name="_375_0__123Graph_BO" hidden="1">'[5]156BASE'!#REF!</definedName>
    <definedName name="_377_0__123Graph_BO" hidden="1">'[5]156BASE'!#REF!</definedName>
    <definedName name="_379_0__123Graph_BOO" hidden="1">'[5]156BASE'!#REF!</definedName>
    <definedName name="_38_0__123Graph_LBL_ABM" hidden="1">'[5]156BASE'!#REF!</definedName>
    <definedName name="_38_0__123Graph_LBL_AM" hidden="1">'[5]156BASE'!#REF!</definedName>
    <definedName name="_38_0__123Graph_LBL_AXBM" hidden="1">'[5]156BASE'!#REF!</definedName>
    <definedName name="_38_0__123Graph_LBL_AXM" hidden="1">'[5]156BASE'!#REF!</definedName>
    <definedName name="_38_0__123Graph_LBL_BMO" hidden="1">'[5]156BASE'!#REF!</definedName>
    <definedName name="_38_0_S" hidden="1">[4]RATETEMP!#REF!</definedName>
    <definedName name="_381_0__123Graph_BSBM" hidden="1">'[5]156BASE'!#REF!</definedName>
    <definedName name="_383_0__123Graph_BSBMS" hidden="1">'[5]156BASE'!#REF!</definedName>
    <definedName name="_385_0__123Graph_CB" hidden="1">'[5]156BASE'!#REF!</definedName>
    <definedName name="_387_0__123Graph_CB" hidden="1">'[5]156BASE'!#REF!</definedName>
    <definedName name="_389_0__123Graph_CBO" hidden="1">'[5]156BASE'!#REF!</definedName>
    <definedName name="_39_0__123Graph_BBM" hidden="1">'[5]156BASE'!#REF!</definedName>
    <definedName name="_39_0__123Graph_LBL_AM" hidden="1">'[5]156BASE'!#REF!</definedName>
    <definedName name="_39_0__123Graph_LBL_AXBM" hidden="1">'[5]156BASE'!#REF!</definedName>
    <definedName name="_39_0__123Graph_LBL_AXM" hidden="1">'[5]156BASE'!#REF!</definedName>
    <definedName name="_39_0_S" hidden="1">[4]RATETEMP!#REF!</definedName>
    <definedName name="_391_0__123Graph_CBO" hidden="1">'[5]156BASE'!#REF!</definedName>
    <definedName name="_391_0__123Graph_COO" hidden="1">'[5]156BASE'!#REF!</definedName>
    <definedName name="_393_0__123Graph_CM" hidden="1">'[5]156BASE'!#REF!</definedName>
    <definedName name="_395_0__123Graph_CM" hidden="1">'[5]156BASE'!#REF!</definedName>
    <definedName name="_397_0__123Graph_CMO" hidden="1">'[5]156BASE'!#REF!</definedName>
    <definedName name="_399_0__123Graph_CMO" hidden="1">'[5]156BASE'!#REF!</definedName>
    <definedName name="_4_0__123Grap" hidden="1">#REF!</definedName>
    <definedName name="_4_0__123Graph_CMO" hidden="1">'[5]156BASE'!#REF!</definedName>
    <definedName name="_4_0__123Graph_LBL_CBO" hidden="1">'[5]156BASE'!#REF!</definedName>
    <definedName name="_4_0__123Graph_LBL_CMO" hidden="1">'[5]156BASE'!#REF!</definedName>
    <definedName name="_4_0_S" hidden="1">[4]RATETEMP!#REF!</definedName>
    <definedName name="_40_0__123Graph_BBM" hidden="1">'[5]156BASE'!#REF!</definedName>
    <definedName name="_40_0__123Graph_BM" hidden="1">'[5]156BASE'!#REF!</definedName>
    <definedName name="_40_0__123Graph_LBL_AXBM" hidden="1">'[5]156BASE'!#REF!</definedName>
    <definedName name="_40_0__123Graph_LBL_AXM" hidden="1">'[5]156BASE'!#REF!</definedName>
    <definedName name="_40_0__123Graph_LBL_BOO" hidden="1">'[5]156BASE'!#REF!</definedName>
    <definedName name="_40_0_S" hidden="1">[4]RATETEMP!#REF!</definedName>
    <definedName name="_401_0__123Graph_CO" hidden="1">'[5]156BASE'!#REF!</definedName>
    <definedName name="_403_0__123Graph_CO" hidden="1">'[5]156BASE'!#REF!</definedName>
    <definedName name="_405_0__123Graph_COO" hidden="1">'[5]156BASE'!#REF!</definedName>
    <definedName name="_407_0__123Graph_CSBM" hidden="1">'[5]156BASE'!#REF!</definedName>
    <definedName name="_408_0__123Graph_CXBO" hidden="1">'[5]156BASE'!#REF!</definedName>
    <definedName name="_409_0__123Graph_CSBMS" hidden="1">'[5]156BASE'!#REF!</definedName>
    <definedName name="_41_0__123Graph_BBM" hidden="1">'[5]156BASE'!#REF!</definedName>
    <definedName name="_41_0__123Graph_BM" hidden="1">'[5]156BASE'!#REF!</definedName>
    <definedName name="_41_0__123Graph_LBL_AXM" hidden="1">'[5]156BASE'!#REF!</definedName>
    <definedName name="_41_0__123Graph_LBL_BBM" hidden="1">'[5]156BASE'!#REF!</definedName>
    <definedName name="_41_0_S" hidden="1">[4]RATETEMP!#REF!</definedName>
    <definedName name="_411_0__123Graph_CXB" hidden="1">'[5]156BASE'!#REF!</definedName>
    <definedName name="_413_0__123Graph_CXB" hidden="1">'[5]156BASE'!#REF!</definedName>
    <definedName name="_415_0__123Graph_CXM" hidden="1">'[5]156BASE'!#REF!</definedName>
    <definedName name="_417_0__123Graph_CXM" hidden="1">'[5]156BASE'!#REF!</definedName>
    <definedName name="_419_0__123Graph_CXSBM" hidden="1">'[5]156BASE'!#REF!</definedName>
    <definedName name="_42_0__123Graph_BBM" hidden="1">'[5]156BASE'!#REF!</definedName>
    <definedName name="_42_0__123Graph_BM" hidden="1">'[5]156BASE'!#REF!</definedName>
    <definedName name="_42_0__123Graph_CBO" hidden="1">'[5]156BASE'!#REF!</definedName>
    <definedName name="_42_0__123Graph_LBL_BBM" hidden="1">'[5]156BASE'!#REF!</definedName>
    <definedName name="_42_0__123Graph_LBL_BM" hidden="1">'[5]156BASE'!#REF!</definedName>
    <definedName name="_421_0__123Graph_LBL_AB" hidden="1">'[5]156BASE'!#REF!</definedName>
    <definedName name="_423_0__123Graph_LBL_AB" hidden="1">'[5]156BASE'!#REF!</definedName>
    <definedName name="_425_0__123Graph_CXMO" hidden="1">'[5]156BASE'!#REF!</definedName>
    <definedName name="_425_0__123Graph_LBL_ABO" hidden="1">'[5]156BASE'!#REF!</definedName>
    <definedName name="_427_0__123Graph_LBL_ABO" hidden="1">'[5]156BASE'!#REF!</definedName>
    <definedName name="_429_0__123Graph_LBL_ABO" hidden="1">'[5]156BASE'!#REF!</definedName>
    <definedName name="_43_0__123Graph_BM" hidden="1">'[5]156BASE'!#REF!</definedName>
    <definedName name="_43_0__123Graph_CBM" hidden="1">'[5]156BASE'!#REF!</definedName>
    <definedName name="_43_0__123Graph_LBL_BBM" hidden="1">'[5]156BASE'!#REF!</definedName>
    <definedName name="_43_0__123Graph_LBL_BM" hidden="1">'[5]156BASE'!#REF!</definedName>
    <definedName name="_431_0__123Graph_LBL_AM" hidden="1">'[5]156BASE'!#REF!</definedName>
    <definedName name="_433_0__123Graph_LBL_AM" hidden="1">'[5]156BASE'!#REF!</definedName>
    <definedName name="_435_0__123Graph_LBL_AMO" hidden="1">'[5]156BASE'!#REF!</definedName>
    <definedName name="_437_0__123Graph_LBL_AMO" hidden="1">'[5]156BASE'!#REF!</definedName>
    <definedName name="_439_0__123Graph_LBL_AMO" hidden="1">'[5]156BASE'!#REF!</definedName>
    <definedName name="_44_0__123Graph_CBM" hidden="1">'[5]156BASE'!#REF!</definedName>
    <definedName name="_44_0__123Graph_CM" hidden="1">'[5]156BASE'!#REF!</definedName>
    <definedName name="_44_0__123Graph_CMO" hidden="1">'[5]156BASE'!#REF!</definedName>
    <definedName name="_44_0__123Graph_LBL_BBM" hidden="1">'[5]156BASE'!#REF!</definedName>
    <definedName name="_44_0__123Graph_LBL_BM" hidden="1">'[5]156BASE'!#REF!</definedName>
    <definedName name="_441_0__123Graph_LBL_AO" hidden="1">'[5]156BASE'!#REF!</definedName>
    <definedName name="_442_0__123Graph_LBL_CBO" hidden="1">'[5]156BASE'!#REF!</definedName>
    <definedName name="_443_0__123Graph_LBL_AO" hidden="1">'[5]156BASE'!#REF!</definedName>
    <definedName name="_445_0__123Graph_LBL_AOO" hidden="1">'[5]156BASE'!#REF!</definedName>
    <definedName name="_447_0__123Graph_LBL_ASBM" hidden="1">'[5]156BASE'!#REF!</definedName>
    <definedName name="_449_0__123Graph_LBL_ASBMS" hidden="1">'[5]156BASE'!#REF!</definedName>
    <definedName name="_45_0__123Graph_CBM" hidden="1">'[5]156BASE'!#REF!</definedName>
    <definedName name="_45_0__123Graph_CM" hidden="1">'[5]156BASE'!#REF!</definedName>
    <definedName name="_45_0__123Graph_CXBM" hidden="1">'[5]156BASE'!#REF!</definedName>
    <definedName name="_45_0__123Graph_LBL_BM" hidden="1">'[5]156BASE'!#REF!</definedName>
    <definedName name="_451_0__123Graph_LBL_AXB" hidden="1">'[5]156BASE'!#REF!</definedName>
    <definedName name="_453_0__123Graph_LBL_AXB" hidden="1">'[5]156BASE'!#REF!</definedName>
    <definedName name="_455_0__123Graph_LBL_AXM" hidden="1">'[5]156BASE'!#REF!</definedName>
    <definedName name="_457_0__123Graph_LBL_AXM" hidden="1">'[5]156BASE'!#REF!</definedName>
    <definedName name="_459_0__123Graph_LBL_AXSBM" hidden="1">'[5]156BASE'!#REF!</definedName>
    <definedName name="_459_0__123Graph_LBL_CMO" hidden="1">'[5]156BASE'!#REF!</definedName>
    <definedName name="_46_0__123Graph_CBM" hidden="1">'[5]156BASE'!#REF!</definedName>
    <definedName name="_46_0__123Graph_CM" hidden="1">'[5]156BASE'!#REF!</definedName>
    <definedName name="_46_0__123Graph_COO" hidden="1">'[5]156BASE'!#REF!</definedName>
    <definedName name="_46_0__123Graph_CXBM" hidden="1">'[5]156BASE'!#REF!</definedName>
    <definedName name="_46_0__123Graph_CXM" hidden="1">'[5]156BASE'!#REF!</definedName>
    <definedName name="_461_0__123Graph_LBL_BB" hidden="1">'[5]156BASE'!#REF!</definedName>
    <definedName name="_463_0__123Graph_LBL_BB" hidden="1">'[5]156BASE'!#REF!</definedName>
    <definedName name="_465_0__123Graph_LBL_BBM" hidden="1">'[5]156BASE'!#REF!</definedName>
    <definedName name="_467_0__123Graph_LBL_BBO" hidden="1">'[5]156BASE'!#REF!</definedName>
    <definedName name="_469_0__123Graph_LBL_BBO" hidden="1">'[5]156BASE'!#REF!</definedName>
    <definedName name="_47_0__123Graph_CM" hidden="1">'[5]156BASE'!#REF!</definedName>
    <definedName name="_47_0__123Graph_CXBM" hidden="1">'[5]156BASE'!#REF!</definedName>
    <definedName name="_47_0__123Graph_CXM" hidden="1">'[5]156BASE'!#REF!</definedName>
    <definedName name="_47_0__123Graph_LBL_CBM" hidden="1">'[5]156BASE'!#REF!</definedName>
    <definedName name="_471_0__123Graph_LBL_BBO" hidden="1">'[5]156BASE'!#REF!</definedName>
    <definedName name="_473_0__123Graph_LBL_BM" hidden="1">'[5]156BASE'!#REF!</definedName>
    <definedName name="_475_0__123Graph_LBL_BM" hidden="1">'[5]156BASE'!#REF!</definedName>
    <definedName name="_476_0__123Graph_LBL_COO" hidden="1">'[5]156BASE'!#REF!</definedName>
    <definedName name="_477_0__123Graph_LBL_BMO" hidden="1">'[5]156BASE'!#REF!</definedName>
    <definedName name="_479_0__123Graph_LBL_BMO" hidden="1">'[5]156BASE'!#REF!</definedName>
    <definedName name="_48_0__123Graph_CXBM" hidden="1">'[5]156BASE'!#REF!</definedName>
    <definedName name="_48_0__123Graph_CXBO" hidden="1">'[5]156BASE'!#REF!</definedName>
    <definedName name="_48_0__123Graph_CXM" hidden="1">'[5]156BASE'!#REF!</definedName>
    <definedName name="_48_0__123Graph_LBL_CBM" hidden="1">'[5]156BASE'!#REF!</definedName>
    <definedName name="_48_0__123Graph_LBL_CM" hidden="1">'[5]156BASE'!#REF!</definedName>
    <definedName name="_48_0_S" hidden="1">[4]RATETEMP!#REF!</definedName>
    <definedName name="_481_0__123Graph_LBL_BMO" hidden="1">'[5]156BASE'!#REF!</definedName>
    <definedName name="_483_0__123Graph_LBL_BO" hidden="1">'[5]156BASE'!#REF!</definedName>
    <definedName name="_485_0__123Graph_LBL_BO" hidden="1">'[5]156BASE'!#REF!</definedName>
    <definedName name="_487_0__123Graph_LBL_BOO" hidden="1">'[5]156BASE'!#REF!</definedName>
    <definedName name="_489_0__123Graph_LBL_BSBM" hidden="1">'[5]156BASE'!#REF!</definedName>
    <definedName name="_49_0__123Grap" hidden="1">#REF!</definedName>
    <definedName name="_49_0__123Graph_CXM" hidden="1">'[5]156BASE'!#REF!</definedName>
    <definedName name="_49_0__123Graph_LBL_CBM" hidden="1">'[5]156BASE'!#REF!</definedName>
    <definedName name="_49_0__123Graph_LBL_CM" hidden="1">'[5]156BASE'!#REF!</definedName>
    <definedName name="_49_0__123Graph_LBL_CXBM" hidden="1">'[5]156BASE'!#REF!</definedName>
    <definedName name="_49_0_S" hidden="1">[4]RATETEMP!#REF!</definedName>
    <definedName name="_491_0__123Graph_LBL_BSBMS" hidden="1">'[5]156BASE'!#REF!</definedName>
    <definedName name="_493_0__123Graph_LBL_CB" hidden="1">'[5]156BASE'!#REF!</definedName>
    <definedName name="_493_0__123Graph_LBL_CXBO" hidden="1">'[5]156BASE'!#REF!</definedName>
    <definedName name="_495_0__123Graph_LBL_CB" hidden="1">'[5]156BASE'!#REF!</definedName>
    <definedName name="_497_0__123Graph_LBL_CBO" hidden="1">'[5]156BASE'!#REF!</definedName>
    <definedName name="_499_0__123Graph_LBL_CM" hidden="1">'[5]156BASE'!#REF!</definedName>
    <definedName name="_4S" hidden="1">#REF!</definedName>
    <definedName name="_5_0__123Grap" hidden="1">#REF!</definedName>
    <definedName name="_5_0__123Graph_ABO" hidden="1">'[5]156BASE'!#REF!</definedName>
    <definedName name="_5_0__123Graph_LBL_CMO" hidden="1">'[5]156BASE'!#REF!</definedName>
    <definedName name="_5_0_S" hidden="1">[4]RATETEMP!#REF!</definedName>
    <definedName name="_50_0__123Grap" hidden="1">#REF!</definedName>
    <definedName name="_50_0__123Graph_CXMO" hidden="1">'[5]156BASE'!#REF!</definedName>
    <definedName name="_50_0__123Graph_LBL_CBM" hidden="1">'[5]156BASE'!#REF!</definedName>
    <definedName name="_50_0__123Graph_LBL_CM" hidden="1">'[5]156BASE'!#REF!</definedName>
    <definedName name="_50_0__123Graph_LBL_CXBM" hidden="1">'[5]156BASE'!#REF!</definedName>
    <definedName name="_50_0__123Graph_LBL_CXM" hidden="1">'[5]156BASE'!#REF!</definedName>
    <definedName name="_501_0__123Graph_LBL_CM" hidden="1">'[5]156BASE'!#REF!</definedName>
    <definedName name="_503_0__123Graph_LBL_CMO" hidden="1">'[5]156BASE'!#REF!</definedName>
    <definedName name="_505_0__123Graph_LBL_CMO" hidden="1">'[5]156BASE'!#REF!</definedName>
    <definedName name="_507_0__123Graph_LBL_CO" hidden="1">'[5]156BASE'!#REF!</definedName>
    <definedName name="_509_0__123Graph_LBL_CO" hidden="1">'[5]156BASE'!#REF!</definedName>
    <definedName name="_51_0__123Grap" hidden="1">'[5]156BASE'!#REF!</definedName>
    <definedName name="_51_0__123Graph_LBL_CBO" hidden="1">'[5]156BASE'!#REF!</definedName>
    <definedName name="_51_0__123Graph_LBL_CM" hidden="1">'[5]156BASE'!#REF!</definedName>
    <definedName name="_51_0__123Graph_LBL_CXBM" hidden="1">'[5]156BASE'!#REF!</definedName>
    <definedName name="_51_0__123Graph_LBL_CXM" hidden="1">'[5]156BASE'!#REF!</definedName>
    <definedName name="_510_0__123Graph_LBL_CXMO" hidden="1">'[5]156BASE'!#REF!</definedName>
    <definedName name="_511_0__123Graph_LBL_COO" hidden="1">'[5]156BASE'!#REF!</definedName>
    <definedName name="_513_0__123Graph_LBL_CSBM" hidden="1">'[5]156BASE'!#REF!</definedName>
    <definedName name="_515_0__123Graph_LBL_CSBMS" hidden="1">'[5]156BASE'!#REF!</definedName>
    <definedName name="_517_0__123Graph_LBL_CXB" hidden="1">'[5]156BASE'!#REF!</definedName>
    <definedName name="_519_0__123Graph_LBL_CXB" hidden="1">'[5]156BASE'!#REF!</definedName>
    <definedName name="_52_0__123Graph_ABM" hidden="1">'[5]156BASE'!#REF!</definedName>
    <definedName name="_52_0__123Graph_LBL_CBO" hidden="1">'[5]156BASE'!#REF!</definedName>
    <definedName name="_52_0__123Graph_LBL_CXBM" hidden="1">'[5]156BASE'!#REF!</definedName>
    <definedName name="_52_0__123Graph_LBL_CXM" hidden="1">'[5]156BASE'!#REF!</definedName>
    <definedName name="_521_0__123Graph_LBL_CXM" hidden="1">'[5]156BASE'!#REF!</definedName>
    <definedName name="_523_0__123Graph_LBL_CXM" hidden="1">'[5]156BASE'!#REF!</definedName>
    <definedName name="_525_0__123Graph_LBL_CXSBM" hidden="1">'[5]156BASE'!#REF!</definedName>
    <definedName name="_527_0__123Graph_ABM" hidden="1">'[5]156BASE'!#REF!</definedName>
    <definedName name="_527_0__123Graph_XB" hidden="1">'[5]156BASE'!#REF!</definedName>
    <definedName name="_529_0__123Graph_XBM" hidden="1">'[5]156BASE'!#REF!</definedName>
    <definedName name="_53_0__123Grap" hidden="1">'[5]156BASE'!#REF!</definedName>
    <definedName name="_53_0__123Graph_AXBM" hidden="1">'[5]156BASE'!#REF!</definedName>
    <definedName name="_53_0__123Graph_LBL_CXM" hidden="1">'[5]156BASE'!#REF!</definedName>
    <definedName name="_531_0__123Graph_XBO" hidden="1">'[5]156BASE'!#REF!</definedName>
    <definedName name="_533_0__123Graph_XM" hidden="1">'[5]156BASE'!#REF!</definedName>
    <definedName name="_535_0__123Graph_XMO" hidden="1">'[5]156BASE'!#REF!</definedName>
    <definedName name="_537_0__123Graph_XO" hidden="1">'[5]156BASE'!#REF!</definedName>
    <definedName name="_539_0__123Graph_XOO" hidden="1">'[5]156BASE'!#REF!</definedName>
    <definedName name="_54_0__123Graph_ABM" hidden="1">'[5]156BASE'!#REF!</definedName>
    <definedName name="_54_0__123Graph_LB" hidden="1">'[5]156BASE'!#REF!</definedName>
    <definedName name="_54_0__123Graph_LBL_CMO" hidden="1">'[5]156BASE'!#REF!</definedName>
    <definedName name="_541_0__123Graph_XSBM" hidden="1">'[5]156BASE'!#REF!</definedName>
    <definedName name="_543_0__123Graph_XSBMS" hidden="1">'[5]156BASE'!#REF!</definedName>
    <definedName name="_544_0__123Graph_AM" hidden="1">'[5]156BASE'!#REF!</definedName>
    <definedName name="_545_0__123Graph_XXB" hidden="1">'[5]156BASE'!#REF!</definedName>
    <definedName name="_547_0__123Graph_XXBM" hidden="1">'[5]156BASE'!#REF!</definedName>
    <definedName name="_549_0__123Graph_XXBO" hidden="1">'[5]156BASE'!#REF!</definedName>
    <definedName name="_55_0__123Graph_AXBM" hidden="1">'[5]156BASE'!#REF!</definedName>
    <definedName name="_55_0__123Graph_LBL_ABM" hidden="1">'[5]156BASE'!#REF!</definedName>
    <definedName name="_551_0__123Graph_XXM" hidden="1">'[5]156BASE'!#REF!</definedName>
    <definedName name="_553_0__123Graph_XXMO" hidden="1">'[5]156BASE'!#REF!</definedName>
    <definedName name="_555_0__123Graph_XXSBM" hidden="1">'[5]156BASE'!#REF!</definedName>
    <definedName name="_56_0__123Graph_LB" hidden="1">'[5]156BASE'!#REF!</definedName>
    <definedName name="_56_0__123Graph_LBL_AXBM" hidden="1">'[5]156BASE'!#REF!</definedName>
    <definedName name="_56_0__123Graph_LBL_COO" hidden="1">'[5]156BASE'!#REF!</definedName>
    <definedName name="_561_0__123Graph_AXBM" hidden="1">'[5]156BASE'!#REF!</definedName>
    <definedName name="_57_0__123Grap" hidden="1">'[5]156BASE'!#REF!</definedName>
    <definedName name="_57_0__123Graph_LBL_ABM" hidden="1">'[5]156BASE'!#REF!</definedName>
    <definedName name="_578_0__123Graph_AXM" hidden="1">'[5]156BASE'!#REF!</definedName>
    <definedName name="_58_0__123Graph_ABM" hidden="1">'[5]156BASE'!#REF!</definedName>
    <definedName name="_58_0__123Graph_CBM" hidden="1">'[5]156BASE'!#REF!</definedName>
    <definedName name="_58_0__123Graph_LBL_AXBM" hidden="1">'[5]156BASE'!#REF!</definedName>
    <definedName name="_58_0__123Graph_LBL_CXBO" hidden="1">'[5]156BASE'!#REF!</definedName>
    <definedName name="_59_0__123Grap" hidden="1">'[5]156BASE'!#REF!</definedName>
    <definedName name="_59_0__123Graph_AXBM" hidden="1">'[5]156BASE'!#REF!</definedName>
    <definedName name="_59_0__123Graph_CXBM" hidden="1">'[5]156BASE'!#REF!</definedName>
    <definedName name="_595_0__123Graph_LBL_ABM" hidden="1">'[5]156BASE'!#REF!</definedName>
    <definedName name="_6_0__123Grap" hidden="1">#REF!</definedName>
    <definedName name="_6_0__123Graph_ABO" hidden="1">'[5]156BASE'!#REF!</definedName>
    <definedName name="_6_0__123Graph_AMO" hidden="1">'[5]156BASE'!#REF!</definedName>
    <definedName name="_6_0__123Graph_LBL_CBO" hidden="1">'[5]156BASE'!#REF!</definedName>
    <definedName name="_60_0__123Graph_CBM" hidden="1">'[5]156BASE'!#REF!</definedName>
    <definedName name="_60_0__123Graph_LB" hidden="1">'[5]156BASE'!#REF!</definedName>
    <definedName name="_60_0__123Graph_LBL_CXMO" hidden="1">'[5]156BASE'!#REF!</definedName>
    <definedName name="_61_0__123Graph_CXBM" hidden="1">'[5]156BASE'!#REF!</definedName>
    <definedName name="_61_0__123Graph_LBL_ABM" hidden="1">'[5]156BASE'!#REF!</definedName>
    <definedName name="_61_0__123Graph_LBL_CBM" hidden="1">'[5]156BASE'!#REF!</definedName>
    <definedName name="_612_0__123Graph_LBL_AM" hidden="1">'[5]156BASE'!#REF!</definedName>
    <definedName name="_62_0__123Graph_ABM" hidden="1">'[5]156BASE'!#REF!</definedName>
    <definedName name="_62_0__123Graph_LB" hidden="1">'[5]156BASE'!#REF!</definedName>
    <definedName name="_62_0__123Graph_LBL_AXBM" hidden="1">'[5]156BASE'!#REF!</definedName>
    <definedName name="_62_0__123Graph_LBL_CXBM" hidden="1">'[5]156BASE'!#REF!</definedName>
    <definedName name="_629_0__123Graph_LBL_AXBM" hidden="1">'[5]156BASE'!#REF!</definedName>
    <definedName name="_63_0__123Grap" hidden="1">'[5]156BASE'!#REF!</definedName>
    <definedName name="_63_0__123Graph_ABM" hidden="1">'[5]156BASE'!#REF!</definedName>
    <definedName name="_63_0__123Graph_LBL_CBM" hidden="1">'[5]156BASE'!#REF!</definedName>
    <definedName name="_63_0_S" hidden="1">[4]RATETEMP!#REF!</definedName>
    <definedName name="_64_0__123Grap" hidden="1">'[5]156BASE'!#REF!</definedName>
    <definedName name="_64_0__123Graph_AB" hidden="1">'[5]156BASE'!#REF!</definedName>
    <definedName name="_64_0__123Graph_AM" hidden="1">'[5]156BASE'!#REF!</definedName>
    <definedName name="_64_0__123Graph_CBM" hidden="1">'[5]156BASE'!#REF!</definedName>
    <definedName name="_64_0__123Graph_LBL_CXBM" hidden="1">'[5]156BASE'!#REF!</definedName>
    <definedName name="_64_0_S" hidden="1">[4]RATETEMP!#REF!</definedName>
    <definedName name="_646_0__123Graph_LBL_AXM" hidden="1">'[5]156BASE'!#REF!</definedName>
    <definedName name="_65_0__123Grap" hidden="1">'[5]156BASE'!#REF!</definedName>
    <definedName name="_65_0__123Graph_AB" hidden="1">'[5]156BASE'!#REF!</definedName>
    <definedName name="_65_0__123Graph_AM" hidden="1">'[5]156BASE'!#REF!</definedName>
    <definedName name="_65_0__123Graph_CXBM" hidden="1">'[5]156BASE'!#REF!</definedName>
    <definedName name="_65_0_S" hidden="1">[4]RATETEMP!#REF!</definedName>
    <definedName name="_66_0__123Graph_AB" hidden="1">'[5]156BASE'!#REF!</definedName>
    <definedName name="_66_0__123Graph_ABO" hidden="1">'[5]156BASE'!#REF!</definedName>
    <definedName name="_66_0__123Graph_AXBM" hidden="1">'[5]156BASE'!#REF!</definedName>
    <definedName name="_66_0__123Graph_LB" hidden="1">'[5]156BASE'!#REF!</definedName>
    <definedName name="_663_0__123Graph_BBM" hidden="1">'[5]156BASE'!#REF!</definedName>
    <definedName name="_67_0__123Graph_AB" hidden="1">'[5]156BASE'!#REF!</definedName>
    <definedName name="_67_0__123Graph_ABO" hidden="1">'[5]156BASE'!#REF!</definedName>
    <definedName name="_67_0__123Graph_AXBM" hidden="1">'[5]156BASE'!#REF!</definedName>
    <definedName name="_67_0__123Graph_LBL_CBM" hidden="1">'[5]156BASE'!#REF!</definedName>
    <definedName name="_68_0__123Graph_ABO" hidden="1">'[5]156BASE'!#REF!</definedName>
    <definedName name="_68_0__123Graph_AXM" hidden="1">'[5]156BASE'!#REF!</definedName>
    <definedName name="_68_0__123Graph_LBL_CMO" hidden="1">'[5]156BASE'!#REF!</definedName>
    <definedName name="_68_0__123Graph_LBL_CXBM" hidden="1">'[5]156BASE'!#REF!</definedName>
    <definedName name="_680_0__123Graph_BM" hidden="1">'[5]156BASE'!#REF!</definedName>
    <definedName name="_69_0__123Grap" hidden="1">'[5]156BASE'!#REF!</definedName>
    <definedName name="_69_0__123Graph_ABO" hidden="1">'[5]156BASE'!#REF!</definedName>
    <definedName name="_69_0__123Graph_AM" hidden="1">'[5]156BASE'!#REF!</definedName>
    <definedName name="_69_0__123Graph_AXM" hidden="1">'[5]156BASE'!#REF!</definedName>
    <definedName name="_697_0__123Graph_LBL_BBM" hidden="1">'[5]156BASE'!#REF!</definedName>
    <definedName name="_6S" hidden="1">#REF!</definedName>
    <definedName name="_7_0__123Grap" hidden="1">#REF!</definedName>
    <definedName name="_7_0__123Graph_AMO" hidden="1">'[5]156BASE'!#REF!</definedName>
    <definedName name="_7_0__123Graph_AOO" hidden="1">'[5]156BASE'!#REF!</definedName>
    <definedName name="_7_0_S" hidden="1">#REF!</definedName>
    <definedName name="_70_0__123Graph_AB" hidden="1">'[5]156BASE'!#REF!</definedName>
    <definedName name="_70_0__123Graph_ABO" hidden="1">'[5]156BASE'!#REF!</definedName>
    <definedName name="_70_0__123Graph_AM" hidden="1">'[5]156BASE'!#REF!</definedName>
    <definedName name="_70_0__123Graph_LBL_ABM" hidden="1">'[5]156BASE'!#REF!</definedName>
    <definedName name="_71_0__123Graph_AB" hidden="1">'[5]156BASE'!#REF!</definedName>
    <definedName name="_71_0__123Graph_AM" hidden="1">'[5]156BASE'!#REF!</definedName>
    <definedName name="_71_0__123Graph_AMO" hidden="1">'[5]156BASE'!#REF!</definedName>
    <definedName name="_71_0__123Graph_LBL_ABM" hidden="1">'[5]156BASE'!#REF!</definedName>
    <definedName name="_714_0__123Graph_LBL_BM" hidden="1">'[5]156BASE'!#REF!</definedName>
    <definedName name="_72_0__123Graph_ABO" hidden="1">'[5]156BASE'!#REF!</definedName>
    <definedName name="_72_0__123Graph_AM" hidden="1">'[5]156BASE'!#REF!</definedName>
    <definedName name="_72_0__123Graph_AMO" hidden="1">'[5]156BASE'!#REF!</definedName>
    <definedName name="_72_0__123Graph_LBL_AM" hidden="1">'[5]156BASE'!#REF!</definedName>
    <definedName name="_73_0__123Graph_ABO" hidden="1">'[5]156BASE'!#REF!</definedName>
    <definedName name="_73_0__123Graph_AMO" hidden="1">'[5]156BASE'!#REF!</definedName>
    <definedName name="_73_0__123Graph_LBL_AM" hidden="1">'[5]156BASE'!#REF!</definedName>
    <definedName name="_731_0__123Graph_CBM" hidden="1">'[5]156BASE'!#REF!</definedName>
    <definedName name="_74_0__123Graph_ABO" hidden="1">'[5]156BASE'!#REF!</definedName>
    <definedName name="_74_0__123Graph_AMO" hidden="1">'[5]156BASE'!#REF!</definedName>
    <definedName name="_74_0__123Graph_AO" hidden="1">'[5]156BASE'!#REF!</definedName>
    <definedName name="_74_0__123Graph_LBL_AXBM" hidden="1">'[5]156BASE'!#REF!</definedName>
    <definedName name="_748_0__123Graph_CM" hidden="1">'[5]156BASE'!#REF!</definedName>
    <definedName name="_75_0__123Graph_AM" hidden="1">'[5]156BASE'!#REF!</definedName>
    <definedName name="_75_0__123Graph_AMO" hidden="1">'[5]156BASE'!#REF!</definedName>
    <definedName name="_75_0__123Graph_AO" hidden="1">'[5]156BASE'!#REF!</definedName>
    <definedName name="_75_0__123Graph_LBL_AXBM" hidden="1">'[5]156BASE'!#REF!</definedName>
    <definedName name="_76_0__123Graph_AM" hidden="1">'[5]156BASE'!#REF!</definedName>
    <definedName name="_76_0__123Graph_AO" hidden="1">'[5]156BASE'!#REF!</definedName>
    <definedName name="_76_0__123Graph_AOO" hidden="1">'[5]156BASE'!#REF!</definedName>
    <definedName name="_76_0__123Graph_LBL_AXM" hidden="1">'[5]156BASE'!#REF!</definedName>
    <definedName name="_765_0__123Graph_CXBM" hidden="1">'[5]156BASE'!#REF!</definedName>
    <definedName name="_77_0__123Graph_AMO" hidden="1">'[5]156BASE'!#REF!</definedName>
    <definedName name="_77_0__123Graph_AO" hidden="1">'[5]156BASE'!#REF!</definedName>
    <definedName name="_77_0__123Graph_AOO" hidden="1">'[5]156BASE'!#REF!</definedName>
    <definedName name="_77_0__123Graph_ASBM" hidden="1">'[5]156BASE'!#REF!</definedName>
    <definedName name="_77_0__123Graph_LBL_AXM" hidden="1">'[5]156BASE'!#REF!</definedName>
    <definedName name="_78_0__123Graph_AMO" hidden="1">'[5]156BASE'!#REF!</definedName>
    <definedName name="_78_0__123Graph_AOO" hidden="1">'[5]156BASE'!#REF!</definedName>
    <definedName name="_78_0__123Graph_ASBM" hidden="1">'[5]156BASE'!#REF!</definedName>
    <definedName name="_78_0__123Graph_ASBMS" hidden="1">'[5]156BASE'!#REF!</definedName>
    <definedName name="_78_0__123Graph_BBM" hidden="1">'[5]156BASE'!#REF!</definedName>
    <definedName name="_782_0__123Graph_CXM" hidden="1">'[5]156BASE'!#REF!</definedName>
    <definedName name="_79_0__123Graph_AMO" hidden="1">'[5]156BASE'!#REF!</definedName>
    <definedName name="_79_0__123Graph_ASBM" hidden="1">'[5]156BASE'!#REF!</definedName>
    <definedName name="_79_0__123Graph_ASBMS" hidden="1">'[5]156BASE'!#REF!</definedName>
    <definedName name="_79_0__123Graph_AXB" hidden="1">'[5]156BASE'!#REF!</definedName>
    <definedName name="_79_0__123Graph_BBM" hidden="1">'[5]156BASE'!#REF!</definedName>
    <definedName name="_799_0__123Graph_LBL_CBM" hidden="1">'[5]156BASE'!#REF!</definedName>
    <definedName name="_8_0__123Graph_AOO" hidden="1">'[5]156BASE'!#REF!</definedName>
    <definedName name="_8_0__123Graph_AXBO" hidden="1">'[5]156BASE'!#REF!</definedName>
    <definedName name="_8_0__123Graph_LBL_CMO" hidden="1">'[5]156BASE'!#REF!</definedName>
    <definedName name="_8_0_S" hidden="1">[4]RATETEMP!#REF!</definedName>
    <definedName name="_80_0__123Graph_AO" hidden="1">'[5]156BASE'!#REF!</definedName>
    <definedName name="_80_0__123Graph_ASBMS" hidden="1">'[5]156BASE'!#REF!</definedName>
    <definedName name="_80_0__123Graph_AXB" hidden="1">'[5]156BASE'!#REF!</definedName>
    <definedName name="_80_0__123Graph_BM" hidden="1">'[5]156BASE'!#REF!</definedName>
    <definedName name="_81_0__123Graph_AO" hidden="1">'[5]156BASE'!#REF!</definedName>
    <definedName name="_81_0__123Graph_AXB" hidden="1">'[5]156BASE'!#REF!</definedName>
    <definedName name="_81_0__123Graph_AXM" hidden="1">'[5]156BASE'!#REF!</definedName>
    <definedName name="_81_0__123Graph_BM" hidden="1">'[5]156BASE'!#REF!</definedName>
    <definedName name="_816_0__123Graph_LBL_CM" hidden="1">'[5]156BASE'!#REF!</definedName>
    <definedName name="_82_0__123Graph_AOO" hidden="1">'[5]156BASE'!#REF!</definedName>
    <definedName name="_82_0__123Graph_AXB" hidden="1">'[5]156BASE'!#REF!</definedName>
    <definedName name="_82_0__123Graph_AXM" hidden="1">'[5]156BASE'!#REF!</definedName>
    <definedName name="_82_0__123Graph_LBL_BBM" hidden="1">'[5]156BASE'!#REF!</definedName>
    <definedName name="_83_0__123Graph_ASBM" hidden="1">'[5]156BASE'!#REF!</definedName>
    <definedName name="_83_0__123Graph_AXM" hidden="1">'[5]156BASE'!#REF!</definedName>
    <definedName name="_83_0__123Graph_AXSBM" hidden="1">'[5]156BASE'!#REF!</definedName>
    <definedName name="_83_0__123Graph_LBL_BBM" hidden="1">'[5]156BASE'!#REF!</definedName>
    <definedName name="_833_0__123Graph_LBL_CXBM" hidden="1">'[5]156BASE'!#REF!</definedName>
    <definedName name="_84_0__123Graph_ASBMS" hidden="1">'[5]156BASE'!#REF!</definedName>
    <definedName name="_84_0__123Graph_AXM" hidden="1">'[5]156BASE'!#REF!</definedName>
    <definedName name="_84_0__123Graph_AXSBM" hidden="1">'[5]156BASE'!#REF!</definedName>
    <definedName name="_84_0__123Graph_BB" hidden="1">'[5]156BASE'!#REF!</definedName>
    <definedName name="_84_0__123Graph_LBL_BM" hidden="1">'[5]156BASE'!#REF!</definedName>
    <definedName name="_85_0__123Graph_ABO" hidden="1">'[5]156BASE'!#REF!</definedName>
    <definedName name="_85_0__123Graph_AXB" hidden="1">'[5]156BASE'!#REF!</definedName>
    <definedName name="_85_0__123Graph_AXSBM" hidden="1">'[5]156BASE'!#REF!</definedName>
    <definedName name="_85_0__123Graph_BB" hidden="1">'[5]156BASE'!#REF!</definedName>
    <definedName name="_85_0__123Graph_LBL_BM" hidden="1">'[5]156BASE'!#REF!</definedName>
    <definedName name="_850_0__123Graph_LBL_CXM" hidden="1">'[5]156BASE'!#REF!</definedName>
    <definedName name="_86_0__123Graph_AXB" hidden="1">'[5]156BASE'!#REF!</definedName>
    <definedName name="_86_0__123Graph_BB" hidden="1">'[5]156BASE'!#REF!</definedName>
    <definedName name="_86_0__123Graph_BBM" hidden="1">'[5]156BASE'!#REF!</definedName>
    <definedName name="_86_0__123Graph_CBM" hidden="1">'[5]156BASE'!#REF!</definedName>
    <definedName name="_867_0__123Grap" hidden="1">'[5]156BASE'!#REF!</definedName>
    <definedName name="_87_0__123Graph_AXM" hidden="1">'[5]156BASE'!#REF!</definedName>
    <definedName name="_87_0__123Graph_BB" hidden="1">'[5]156BASE'!#REF!</definedName>
    <definedName name="_87_0__123Graph_BBM" hidden="1">'[5]156BASE'!#REF!</definedName>
    <definedName name="_87_0__123Graph_BBO" hidden="1">'[5]156BASE'!#REF!</definedName>
    <definedName name="_87_0__123Graph_CBM" hidden="1">'[5]156BASE'!#REF!</definedName>
    <definedName name="_88_0__123Graph_AXM" hidden="1">'[5]156BASE'!#REF!</definedName>
    <definedName name="_88_0__123Graph_BBM" hidden="1">'[5]156BASE'!#REF!</definedName>
    <definedName name="_88_0__123Graph_BBO" hidden="1">'[5]156BASE'!#REF!</definedName>
    <definedName name="_88_0__123Graph_CM" hidden="1">'[5]156BASE'!#REF!</definedName>
    <definedName name="_884_0__123Graph_ABM" hidden="1">'[5]156BASE'!#REF!</definedName>
    <definedName name="_89_0__123Graph_AXSBM" hidden="1">'[5]156BASE'!#REF!</definedName>
    <definedName name="_89_0__123Graph_BBO" hidden="1">'[5]156BASE'!#REF!</definedName>
    <definedName name="_89_0__123Graph_CM" hidden="1">'[5]156BASE'!#REF!</definedName>
    <definedName name="_8S" hidden="1">[4]RATETEMP!#REF!</definedName>
    <definedName name="_9_0__123Graph_AXBO" hidden="1">'[5]156BASE'!#REF!</definedName>
    <definedName name="_9_0__123Graph_AXMO" hidden="1">'[5]156BASE'!#REF!</definedName>
    <definedName name="_90_0__123Graph_BB" hidden="1">'[5]156BASE'!#REF!</definedName>
    <definedName name="_90_0__123Graph_BBO" hidden="1">'[5]156BASE'!#REF!</definedName>
    <definedName name="_90_0__123Graph_BM" hidden="1">'[5]156BASE'!#REF!</definedName>
    <definedName name="_90_0__123Graph_CXBM" hidden="1">'[5]156BASE'!#REF!</definedName>
    <definedName name="_901_0__123Graph_AXBM" hidden="1">'[5]156BASE'!#REF!</definedName>
    <definedName name="_91_0__123Graph_BB" hidden="1">'[5]156BASE'!#REF!</definedName>
    <definedName name="_91_0__123Graph_BBO" hidden="1">'[5]156BASE'!#REF!</definedName>
    <definedName name="_91_0__123Graph_BM" hidden="1">'[5]156BASE'!#REF!</definedName>
    <definedName name="_91_0__123Graph_CXBM" hidden="1">'[5]156BASE'!#REF!</definedName>
    <definedName name="_918_0__123Graph_LB" hidden="1">'[5]156BASE'!#REF!</definedName>
    <definedName name="_92_0__123Graph_BBM" hidden="1">'[5]156BASE'!#REF!</definedName>
    <definedName name="_92_0__123Graph_BM" hidden="1">'[5]156BASE'!#REF!</definedName>
    <definedName name="_92_0__123Graph_BMO" hidden="1">'[5]156BASE'!#REF!</definedName>
    <definedName name="_92_0__123Graph_CXM" hidden="1">'[5]156BASE'!#REF!</definedName>
    <definedName name="_93_0__123Graph_BBO" hidden="1">'[5]156BASE'!#REF!</definedName>
    <definedName name="_93_0__123Graph_BM" hidden="1">'[5]156BASE'!#REF!</definedName>
    <definedName name="_93_0__123Graph_BMO" hidden="1">'[5]156BASE'!#REF!</definedName>
    <definedName name="_93_0__123Graph_CXM" hidden="1">'[5]156BASE'!#REF!</definedName>
    <definedName name="_935_0__123Graph_LBL_ABM" hidden="1">'[5]156BASE'!#REF!</definedName>
    <definedName name="_94_0__123Graph_BBO" hidden="1">'[5]156BASE'!#REF!</definedName>
    <definedName name="_94_0__123Graph_BMO" hidden="1">'[5]156BASE'!#REF!</definedName>
    <definedName name="_94_0__123Graph_LBL_CBM" hidden="1">'[5]156BASE'!#REF!</definedName>
    <definedName name="_95_0__123Graph_BBO" hidden="1">'[5]156BASE'!#REF!</definedName>
    <definedName name="_95_0__123Graph_BMO" hidden="1">'[5]156BASE'!#REF!</definedName>
    <definedName name="_95_0__123Graph_BO" hidden="1">'[5]156BASE'!#REF!</definedName>
    <definedName name="_95_0__123Graph_LBL_CBM" hidden="1">'[5]156BASE'!#REF!</definedName>
    <definedName name="_952_0__123Graph_LBL_AXBM" hidden="1">'[5]156BASE'!#REF!</definedName>
    <definedName name="_96_0__123Graph_BM" hidden="1">'[5]156BASE'!#REF!</definedName>
    <definedName name="_96_0__123Graph_BMO" hidden="1">'[5]156BASE'!#REF!</definedName>
    <definedName name="_96_0__123Graph_BO" hidden="1">'[5]156BASE'!#REF!</definedName>
    <definedName name="_96_0__123Graph_LBL_CM" hidden="1">'[5]156BASE'!#REF!</definedName>
    <definedName name="_969_0__123Grap" hidden="1">'[5]156BASE'!#REF!</definedName>
    <definedName name="_97_0__123Graph_BM" hidden="1">'[5]156BASE'!#REF!</definedName>
    <definedName name="_97_0__123Graph_BO" hidden="1">'[5]156BASE'!#REF!</definedName>
    <definedName name="_97_0__123Graph_BOO" hidden="1">'[5]156BASE'!#REF!</definedName>
    <definedName name="_97_0__123Graph_LBL_CM" hidden="1">'[5]156BASE'!#REF!</definedName>
    <definedName name="_98_0__123Graph_BMO" hidden="1">'[5]156BASE'!#REF!</definedName>
    <definedName name="_98_0__123Graph_BO" hidden="1">'[5]156BASE'!#REF!</definedName>
    <definedName name="_98_0__123Graph_BOO" hidden="1">'[5]156BASE'!#REF!</definedName>
    <definedName name="_98_0__123Graph_BSBM" hidden="1">'[5]156BASE'!#REF!</definedName>
    <definedName name="_98_0__123Graph_LBL_CXBM" hidden="1">'[5]156BASE'!#REF!</definedName>
    <definedName name="_986_0__123Graph_CBM" hidden="1">'[5]156BASE'!#REF!</definedName>
    <definedName name="_99_0__123Grap" hidden="1">#REF!</definedName>
    <definedName name="_99_0__123Graph_BMO" hidden="1">'[5]156BASE'!#REF!</definedName>
    <definedName name="_99_0__123Graph_BOO" hidden="1">'[5]156BASE'!#REF!</definedName>
    <definedName name="_99_0__123Graph_BSBM" hidden="1">'[5]156BASE'!#REF!</definedName>
    <definedName name="_99_0__123Graph_BSBMS" hidden="1">'[5]156BASE'!#REF!</definedName>
    <definedName name="_99_0__123Graph_LBL_CXBM" hidden="1">'[5]156BASE'!#REF!</definedName>
    <definedName name="_alt2" hidden="1">{#N/A,#N/A,FALSE,"Sheet1"}</definedName>
    <definedName name="_AtRisk_SimSetting_AutomaticallyGenerateReports" hidden="1">TRUE</definedName>
    <definedName name="_AtRisk_SimSetting_AutomaticResultsDisplayMode" hidden="1">1</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TRUE</definedName>
    <definedName name="_AtRisk_SimSetting_ConvergencePerformStdDeviationTest" hidden="1">TRUE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813</definedName>
    <definedName name="_AtRisk_SimSetting_SimNameCount" hidden="1">0</definedName>
    <definedName name="_AtRisk_SimSetting_SmartSensitivityAnalysisEnabled" hidden="1">FALSE</definedName>
    <definedName name="_AtRisk_SimSetting_StdRecalcBehavior" hidden="1">0</definedName>
    <definedName name="_AtRisk_SimSetting_StdRecalcWithoutRiskStatic" hidden="1">0</definedName>
    <definedName name="_AtRisk_SimSetting_StdRecalcWithoutRiskStaticPercentile" hidden="1">0.5</definedName>
    <definedName name="_B1"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_BGl2" hidden="1">{#N/A,#N/A,FALSE,"Info Plan"}</definedName>
    <definedName name="_Bob1" hidden="1">{#N/A,"ORIGINAL",FALSE,"STERLING";#N/A,"ACCOUNTING COPY",FALSE,"STERLING";#N/A,"COPY",FALSE,"STERLING"}</definedName>
    <definedName name="_BP6484" hidden="1">{"laborr",#N/A,FALSE,"Sheet1";"sumr",#N/A,FALSE,"Sheet1";"odcr",#N/A,FALSE,"Sheet1";"trip1r",#N/A,FALSE,"Sheet1";"trip2r",#N/A,FALSE,"Sheet1";"trip3r",#N/A,FALSE,"Sheet1";"trip4r",#N/A,FALSE,"Sheet1"}</definedName>
    <definedName name="_c" hidden="1">'[5]156BASE'!#REF!</definedName>
    <definedName name="_CCC031126" hidden="1">{#N/A,#N/A,FALSE,"Sheet1"}</definedName>
    <definedName name="_Dist_Values" hidden="1">#REF!</definedName>
    <definedName name="_far1" hidden="1">{#N/A,#N/A,FALSE,"Breakeven"}</definedName>
    <definedName name="_far2" hidden="1">{#N/A,#N/A,FALSE,"Breakeven"}</definedName>
    <definedName name="_FDB" hidden="1">#REF!</definedName>
    <definedName name="_Fill" hidden="1">#REF!</definedName>
    <definedName name="_Fill2" hidden="1">#REF!</definedName>
    <definedName name="_xlnm._FilterDatabase" hidden="1">#REF!</definedName>
    <definedName name="_FY12" hidden="1">{#N/A,#N/A,FALSE,"Breakeven"}</definedName>
    <definedName name="_KA4" hidden="1">#REF!</definedName>
    <definedName name="_kab71983" localSheetId="0" hidden="1">{"PAGE1",#N/A,FALSE,"CPFFMSTR";"PAGE2",#N/A,FALSE,"CPFFMSTR"}</definedName>
    <definedName name="_kab71983" localSheetId="1" hidden="1">{"PAGE1",#N/A,FALSE,"CPFFMSTR";"PAGE2",#N/A,FALSE,"CPFFMSTR"}</definedName>
    <definedName name="_kab71983" hidden="1">{"PAGE1",#N/A,FALSE,"CPFFMSTR";"PAGE2",#N/A,FALSE,"CPFFMSTR"}</definedName>
    <definedName name="_kab71983_1" localSheetId="0" hidden="1">{"PAGE1",#N/A,FALSE,"CPFFMSTR";"PAGE2",#N/A,FALSE,"CPFFMSTR"}</definedName>
    <definedName name="_kab71983_1" localSheetId="1" hidden="1">{"PAGE1",#N/A,FALSE,"CPFFMSTR";"PAGE2",#N/A,FALSE,"CPFFMSTR"}</definedName>
    <definedName name="_kab71983_1" hidden="1">{"PAGE1",#N/A,FALSE,"CPFFMSTR";"PAGE2",#N/A,FALSE,"CPFFMSTR"}</definedName>
    <definedName name="_Key1" hidden="1">[12]Travel!#REF!</definedName>
    <definedName name="_kEY15" hidden="1">#REF!</definedName>
    <definedName name="_Key2" hidden="1">[12]Travel!#REF!</definedName>
    <definedName name="_Key21" hidden="1">#REF!</definedName>
    <definedName name="_key2old" hidden="1">#REF!</definedName>
    <definedName name="_Key999" hidden="1">#REF!</definedName>
    <definedName name="_keyold" hidden="1">#REF!</definedName>
    <definedName name="_LAB2" hidden="1">{"GFY 97",#N/A,FALSE,"SCRA LABOR";"GFY 98",#N/A,FALSE,"SCRA LABOR";"GFY 99",#N/A,FALSE,"SCRA LABOR";"GFY 00",#N/A,FALSE,"SCRA LABOR"}</definedName>
    <definedName name="_MatMult_A" hidden="1">#REF!</definedName>
    <definedName name="_n14"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_new2" hidden="1">{#N/A,"ORIGINAL",FALSE,"STERLING";#N/A,"ACCOUNTING COPY",FALSE,"STERLING";#N/A,"COPY",FALSE,"STERLING"}</definedName>
    <definedName name="_no1" hidden="1">{"Seal Team J6 Sum",#N/A,FALSE,"Seal Team Summary";"Seal Team J6",#N/A,FALSE,"Seal Team ";"Seal Team ODC J6",#N/A,FALSE,"Seal Team ODCs";"Seal Team Trvl J6",#N/A,FALSE," Seal Team Trvl"}</definedName>
    <definedName name="_odc1" hidden="1">{#N/A,#N/A,FALSE,"ManLoading"}</definedName>
    <definedName name="_odc2" hidden="1">{#N/A,#N/A,FALSE,"ManLoading"}</definedName>
    <definedName name="_ohg1" hidden="1">{#N/A,#N/A,FALSE,"FAC_RATE.XLS";#N/A,#N/A,FALSE,"TFC";#N/A,#N/A,FALSE,"SETA";#N/A,#N/A,FALSE,"ESC";#N/A,#N/A,FALSE,"MHX.XLS";#N/A,#N/A,FALSE,"DOM_G&amp;A"}</definedName>
    <definedName name="_op" hidden="1">'[5]156BASE'!#REF!</definedName>
    <definedName name="_OP1" hidden="1">{#N/A,#N/A,FALSE,"Sheet1"}</definedName>
    <definedName name="_OP2" hidden="1">{#N/A,#N/A,FALSE,"Sheet1"}</definedName>
    <definedName name="_Order1" hidden="1">255</definedName>
    <definedName name="_Order1_1" hidden="1">0</definedName>
    <definedName name="_Order2" hidden="1">255</definedName>
    <definedName name="_Order2_1" hidden="1">0</definedName>
    <definedName name="_OY3" hidden="1">{#N/A,#N/A,FALSE,"Sheet1"}</definedName>
    <definedName name="_OY4" hidden="1">{#N/A,#N/A,FALSE,"Sheet1"}</definedName>
    <definedName name="_Parse_In" hidden="1">#REF!</definedName>
    <definedName name="_Parse_Out" hidden="1">#REF!</definedName>
    <definedName name="_pq1" localSheetId="0" hidden="1">{#N/A,#N/A,FALSE,"TB";#N/A,#N/A,FALSE,"BS";#N/A,#N/A,FALSE,"IS";#N/A,#N/A,FALSE,"TAX";#N/A,#N/A,FALSE,"DUE"}</definedName>
    <definedName name="_pq1" localSheetId="1" hidden="1">{#N/A,#N/A,FALSE,"TB";#N/A,#N/A,FALSE,"BS";#N/A,#N/A,FALSE,"IS";#N/A,#N/A,FALSE,"TAX";#N/A,#N/A,FALSE,"DUE"}</definedName>
    <definedName name="_pq1" hidden="1">{#N/A,#N/A,FALSE,"TB";#N/A,#N/A,FALSE,"BS";#N/A,#N/A,FALSE,"IS";#N/A,#N/A,FALSE,"TAX";#N/A,#N/A,FALSE,"DUE"}</definedName>
    <definedName name="_pq1_1" localSheetId="0" hidden="1">{#N/A,#N/A,FALSE,"TB";#N/A,#N/A,FALSE,"BS";#N/A,#N/A,FALSE,"IS";#N/A,#N/A,FALSE,"TAX";#N/A,#N/A,FALSE,"DUE"}</definedName>
    <definedName name="_pq1_1" localSheetId="1" hidden="1">{#N/A,#N/A,FALSE,"TB";#N/A,#N/A,FALSE,"BS";#N/A,#N/A,FALSE,"IS";#N/A,#N/A,FALSE,"TAX";#N/A,#N/A,FALSE,"DUE"}</definedName>
    <definedName name="_pq1_1" hidden="1">{#N/A,#N/A,FALSE,"TB";#N/A,#N/A,FALSE,"BS";#N/A,#N/A,FALSE,"IS";#N/A,#N/A,FALSE,"TAX";#N/A,#N/A,FALSE,"DUE"}</definedName>
    <definedName name="_q3" hidden="1">'[2]1601 Detail information'!$H$97:$H$129</definedName>
    <definedName name="_q31510" hidden="1">'[3]1601Period 4 Fy98'!#REF!</definedName>
    <definedName name="_Regression_Int" hidden="1">1</definedName>
    <definedName name="_Sim1" hidden="1">{#N/A,#N/A,FALSE,"FAC_RATE.XLS";#N/A,#N/A,FALSE,"TFC";#N/A,#N/A,FALSE,"SETA";#N/A,#N/A,FALSE,"ESC";#N/A,#N/A,FALSE,"MHX.XLS";#N/A,#N/A,FALSE,"DOM_G&amp;A"}</definedName>
    <definedName name="_SMn14"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_Sort" hidden="1">[12]Travel!#REF!</definedName>
    <definedName name="_sort2" hidden="1">#REF!</definedName>
    <definedName name="_sortold" hidden="1">#REF!</definedName>
    <definedName name="_Table1_In1" hidden="1">#REF!</definedName>
    <definedName name="_Table1_Out" hidden="1">#REF!</definedName>
    <definedName name="_Table2_In1" hidden="1">#REF!</definedName>
    <definedName name="_Table2_In1a" hidden="1">#REF!</definedName>
    <definedName name="_Table2_In2" hidden="1">#REF!</definedName>
    <definedName name="_Table2_Out" hidden="1">#REF!</definedName>
    <definedName name="_WBS1222" localSheetId="0" hidden="1">{"ACC_Cars_400K_PA",#N/A,FALSE,"ACC Cars Co1 400K";"ACC_Cars_400K_Prop",#N/A,FALSE,"ACC Cars Co1 400K"}</definedName>
    <definedName name="_WBS1222" localSheetId="1" hidden="1">{"ACC_Cars_400K_PA",#N/A,FALSE,"ACC Cars Co1 400K";"ACC_Cars_400K_Prop",#N/A,FALSE,"ACC Cars Co1 400K"}</definedName>
    <definedName name="_WBS1222" hidden="1">{"ACC_Cars_400K_PA",#N/A,FALSE,"ACC Cars Co1 400K";"ACC_Cars_400K_Prop",#N/A,FALSE,"ACC Cars Co1 400K"}</definedName>
    <definedName name="_WBS1222_1" localSheetId="0" hidden="1">{"ACC_Cars_400K_PA",#N/A,FALSE,"ACC Cars Co1 400K";"ACC_Cars_400K_Prop",#N/A,FALSE,"ACC Cars Co1 400K"}</definedName>
    <definedName name="_WBS1222_1" localSheetId="1" hidden="1">{"ACC_Cars_400K_PA",#N/A,FALSE,"ACC Cars Co1 400K";"ACC_Cars_400K_Prop",#N/A,FALSE,"ACC Cars Co1 400K"}</definedName>
    <definedName name="_WBS1222_1" hidden="1">{"ACC_Cars_400K_PA",#N/A,FALSE,"ACC Cars Co1 400K";"ACC_Cars_400K_Prop",#N/A,FALSE,"ACC Cars Co1 400K"}</definedName>
    <definedName name="_x1" hidden="1">{#N/A,#N/A,FALSE,"Aging Summary";#N/A,#N/A,FALSE,"Ratio Analysis";#N/A,#N/A,FALSE,"Test 120 Day Accts";#N/A,#N/A,FALSE,"Tickmarks"}</definedName>
    <definedName name="_x2" hidden="1">{#N/A,#N/A,FALSE,"Aging Summary";#N/A,#N/A,FALSE,"Ratio Analysis";#N/A,#N/A,FALSE,"Test 120 Day Accts";#N/A,#N/A,FALSE,"Tickmarks"}</definedName>
    <definedName name="_x3" hidden="1">{#N/A,#N/A,FALSE,"Aging Summary";#N/A,#N/A,FALSE,"Ratio Analysis";#N/A,#N/A,FALSE,"Test 120 Day Accts";#N/A,#N/A,FALSE,"Tickmarks"}</definedName>
    <definedName name="_X4" hidden="1">{#N/A,#N/A,FALSE,"Aging Summary";#N/A,#N/A,FALSE,"Ratio Analysis";#N/A,#N/A,FALSE,"Test 120 Day Accts";#N/A,#N/A,FALSE,"Tickmarks"}</definedName>
    <definedName name="_zz1" hidden="1">#REF!</definedName>
    <definedName name="_zz2" hidden="1">#REF!</definedName>
    <definedName name="a" hidden="1">{"hours only",#N/A,FALSE,"Budget"}</definedName>
    <definedName name="aa" localSheetId="0" hidden="1">{"summary",#N/A,FALSE,"GRP SUMMARY";"ytd",#N/A,FALSE,"GRP SUMMARY";"curr",#N/A,FALSE,"GRP SUMMARY"}</definedName>
    <definedName name="aa" localSheetId="1" hidden="1">{"summary",#N/A,FALSE,"GRP SUMMARY";"ytd",#N/A,FALSE,"GRP SUMMARY";"curr",#N/A,FALSE,"GRP SUMMARY"}</definedName>
    <definedName name="aa" hidden="1">{"summary",#N/A,FALSE,"GRP SUMMARY";"ytd",#N/A,FALSE,"GRP SUMMARY";"curr",#N/A,FALSE,"GRP SUMMARY"}</definedName>
    <definedName name="aa_1" localSheetId="0" hidden="1">{"summary",#N/A,FALSE,"GRP SUMMARY";"ytd",#N/A,FALSE,"GRP SUMMARY";"curr",#N/A,FALSE,"GRP SUMMARY"}</definedName>
    <definedName name="aa_1" localSheetId="1" hidden="1">{"summary",#N/A,FALSE,"GRP SUMMARY";"ytd",#N/A,FALSE,"GRP SUMMARY";"curr",#N/A,FALSE,"GRP SUMMARY"}</definedName>
    <definedName name="aa_1" hidden="1">{"summary",#N/A,FALSE,"GRP SUMMARY";"ytd",#N/A,FALSE,"GRP SUMMARY";"curr",#N/A,FALSE,"GRP SUMMARY"}</definedName>
    <definedName name="aaa" hidden="1">#REF!</definedName>
    <definedName name="aaaa" localSheetId="0" hidden="1">{"summary",#N/A,FALSE,"GRP SUMMARY";"ytd",#N/A,FALSE,"GRP SUMMARY";"curr",#N/A,FALSE,"GRP SUMMARY"}</definedName>
    <definedName name="aaaa" localSheetId="1" hidden="1">{"summary",#N/A,FALSE,"GRP SUMMARY";"ytd",#N/A,FALSE,"GRP SUMMARY";"curr",#N/A,FALSE,"GRP SUMMARY"}</definedName>
    <definedName name="aaaa" hidden="1">{"summary",#N/A,FALSE,"GRP SUMMARY";"ytd",#N/A,FALSE,"GRP SUMMARY";"curr",#N/A,FALSE,"GRP SUMMARY"}</definedName>
    <definedName name="aaaa_1" localSheetId="0" hidden="1">{"summary",#N/A,FALSE,"GRP SUMMARY";"ytd",#N/A,FALSE,"GRP SUMMARY";"curr",#N/A,FALSE,"GRP SUMMARY"}</definedName>
    <definedName name="aaaa_1" localSheetId="1" hidden="1">{"summary",#N/A,FALSE,"GRP SUMMARY";"ytd",#N/A,FALSE,"GRP SUMMARY";"curr",#N/A,FALSE,"GRP SUMMARY"}</definedName>
    <definedName name="aaaa_1" hidden="1">{"summary",#N/A,FALSE,"GRP SUMMARY";"ytd",#N/A,FALSE,"GRP SUMMARY";"curr",#N/A,FALSE,"GRP SUMMARY"}</definedName>
    <definedName name="aaaa_2" hidden="1">{"'Vietnam'!$E$21:$W$45","'Vietnam'!$E$21:$W$45"}</definedName>
    <definedName name="aaaa_3" hidden="1">{"'Vietnam'!$E$21:$W$45","'Vietnam'!$E$21:$W$45"}</definedName>
    <definedName name="aaaa_4" hidden="1">{"'Vietnam'!$E$21:$W$45","'Vietnam'!$E$21:$W$45"}</definedName>
    <definedName name="aaaa_5" hidden="1">{"'Vietnam'!$E$21:$W$45","'Vietnam'!$E$21:$W$45"}</definedName>
    <definedName name="AAAAA" hidden="1">{"Sch 2.0 yr 1",#N/A,TRUE,"Labor Yr1";"Sch 2.1 yr 1",#N/A,TRUE,"Labor Yr1";"Sch 2.2 yr 1",#N/A,TRUE,"Labor Yr1";"Sch 2.3 yr 1",#N/A,TRUE,"Labor Yr1";"Sch 2.4 yr 1",#N/A,TRUE,"Labor Yr1";"Sch 2.5 yr 1",#N/A,TRUE,"Labor Yr1"}</definedName>
    <definedName name="aaaaaa" hidden="1">{"1999 Revenue",#N/A,FALSE,"Voice ";"1999 Traffic",#N/A,FALSE,"Voice "}</definedName>
    <definedName name="aaaaaaa" hidden="1">{"1999 Revenue",#N/A,FALSE,"IBS";"1999 Traffic",#N/A,FALSE,"IBS"}</definedName>
    <definedName name="aaaaaaaa" hidden="1">{#N/A,#N/A,TRUE,"Contents";#N/A,#N/A,TRUE,"Cover Page";#N/A,#N/A,TRUE,"Highlights";#N/A,#N/A,TRUE,"Financial Summary";#N/A,#N/A,TRUE,"Blank";#N/A,#N/A,TRUE,"Orders";#N/A,#N/A,TRUE,"Orders Elims";#N/A,#N/A,TRUE,"Sig Orders";#N/A,#N/A,TRUE,"Sales";#N/A,#N/A,TRUE,"Sales Elims";#N/A,#N/A,TRUE,"EBIT";#N/A,#N/A,TRUE,"EBIT Elims";#N/A,#N/A,TRUE,"Backlog";#N/A,#N/A,TRUE,"Backlog Elims";#N/A,#N/A,TRUE,"Funded Backlog ";#N/A,#N/A,TRUE,"Funded BL Elims";#N/A,#N/A,TRUE,"Cash";#N/A,#N/A,TRUE,"Employment";#N/A,#N/A,TRUE,"Award Fee";#N/A,#N/A,TRUE,"Ops &amp; Risks";#N/A,#N/A,TRUE,"Ops &amp; Risks 2";#N/A,#N/A,TRUE,"Key Issues ";#N/A,#N/A,TRUE,"Open";#N/A,#N/A,TRUE,"Orders 97-98";#N/A,#N/A,TRUE,"Sales 97-98 ";#N/A,#N/A,TRUE,"EBIT 97-98 ";#N/A,#N/A,TRUE,"Cash 97-98";#N/A,#N/A,TRUE,"Blank (2)";#N/A,#N/A,TRUE,"Yr to Yr Sales";#N/A,#N/A,TRUE,"Yr to Yr EBIT";#N/A,#N/A,TRUE,"Qtr to Qtr";#N/A,#N/A,TRUE,"AOD Status";#N/A,#N/A,TRUE,"Unex Options";#N/A,#N/A,TRUE,"Loss Contracts";#N/A,#N/A,TRUE,"Debooks";#N/A,#N/A,TRUE,"Proposals"}</definedName>
    <definedName name="aaaaaaaaa" hidden="1">{"Start",#N/A,FALSE,"Menu";"P&amp;L",#N/A,FALSE,"Monthly P&amp;L";"Rev",#N/A,FALSE,"Revenue Summary";"budbar",#N/A,FALSE,"Budget-Variance";"priorvar",#N/A,FALSE,"Prior Month Var";"DetailRev",#N/A,FALSE,"Detail  Budget Var (Revenue)";"Detailom",#N/A,FALSE,"Detail Budget Var (O&amp;M)"}</definedName>
    <definedName name="aaaaaaaaaa" hidden="1">{#N/A,#N/A,FALSE,"Monthly"}</definedName>
    <definedName name="aaaaaaaaaaa"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aaaaaaaaaaaa"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aaaaaaaaaaaaa"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aaaaaaaaaaaaaa" hidden="1">{#N/A,#N/A,TRUE,"Contents";#N/A,#N/A,TRUE,"Cover Page";#N/A,#N/A,TRUE,"Highlights";#N/A,#N/A,TRUE,"Financial Summary";#N/A,#N/A,TRUE,"Blank";#N/A,#N/A,TRUE,"Orders";#N/A,#N/A,TRUE,"Orders Elims";#N/A,#N/A,TRUE,"Sig Orders";#N/A,#N/A,TRUE,"Sales";#N/A,#N/A,TRUE,"Sales Elims";#N/A,#N/A,TRUE,"EBIT";#N/A,#N/A,TRUE,"EBIT Elims";#N/A,#N/A,TRUE,"Backlog";#N/A,#N/A,TRUE,"Backlog Elims";#N/A,#N/A,TRUE,"Funded Backlog ";#N/A,#N/A,TRUE,"Funded BL Elims";#N/A,#N/A,TRUE,"Cash";#N/A,#N/A,TRUE,"Employment";#N/A,#N/A,TRUE,"Award Fee";#N/A,#N/A,TRUE,"Ops &amp; Risks";#N/A,#N/A,TRUE,"Ops &amp; Risks 2";#N/A,#N/A,TRUE,"Key Issues ";#N/A,#N/A,TRUE,"Open";#N/A,#N/A,TRUE,"Orders 97-98";#N/A,#N/A,TRUE,"Sales 97-98 ";#N/A,#N/A,TRUE,"EBIT 97-98 ";#N/A,#N/A,TRUE,"Cash 97-98";#N/A,#N/A,TRUE,"Blank (2)";#N/A,#N/A,TRUE,"Yr to Yr Sales";#N/A,#N/A,TRUE,"Yr to Yr EBIT";#N/A,#N/A,TRUE,"Qtr to Qtr";#N/A,#N/A,TRUE,"AOD Status";#N/A,#N/A,TRUE,"Unex Options";#N/A,#N/A,TRUE,"Loss Contracts";#N/A,#N/A,TRUE,"Debooks";#N/A,#N/A,TRUE,"Proposals"}</definedName>
    <definedName name="aaaaaaaaaaaaaaaa"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aaaaaaaaaaaaaaaaaaaa"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aada" hidden="1">{"REFORECAST",#N/A,TRUE,"BUDGET REFORECAST";"LLP",#N/A,TRUE,"LLP COSTS"}</definedName>
    <definedName name="aaha" hidden="1">'[13]1601 Detail information'!$H$97:$H$129</definedName>
    <definedName name="ab"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abb"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abbb"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abbbb" hidden="1">{#N/A,#N/A,TRUE,"Contents";#N/A,#N/A,TRUE,"Cover Page";#N/A,#N/A,TRUE,"Highlights";#N/A,#N/A,TRUE,"Financial Summary";#N/A,#N/A,TRUE,"Blank";#N/A,#N/A,TRUE,"Orders";#N/A,#N/A,TRUE,"Orders Elims";#N/A,#N/A,TRUE,"Sig Orders";#N/A,#N/A,TRUE,"Sales";#N/A,#N/A,TRUE,"Sales Elims";#N/A,#N/A,TRUE,"EBIT";#N/A,#N/A,TRUE,"EBIT Elims";#N/A,#N/A,TRUE,"Backlog";#N/A,#N/A,TRUE,"Backlog Elims";#N/A,#N/A,TRUE,"Funded Backlog ";#N/A,#N/A,TRUE,"Funded BL Elims";#N/A,#N/A,TRUE,"Cash";#N/A,#N/A,TRUE,"Employment";#N/A,#N/A,TRUE,"Award Fee";#N/A,#N/A,TRUE,"Ops &amp; Risks";#N/A,#N/A,TRUE,"Ops &amp; Risks 2";#N/A,#N/A,TRUE,"Key Issues ";#N/A,#N/A,TRUE,"Open";#N/A,#N/A,TRUE,"Orders 97-98";#N/A,#N/A,TRUE,"Sales 97-98 ";#N/A,#N/A,TRUE,"EBIT 97-98 ";#N/A,#N/A,TRUE,"Cash 97-98";#N/A,#N/A,TRUE,"Blank (2)";#N/A,#N/A,TRUE,"Yr to Yr Sales";#N/A,#N/A,TRUE,"Yr to Yr EBIT";#N/A,#N/A,TRUE,"Qtr to Qtr";#N/A,#N/A,TRUE,"AOD Status";#N/A,#N/A,TRUE,"Unex Options";#N/A,#N/A,TRUE,"Loss Contracts";#N/A,#N/A,TRUE,"Debooks";#N/A,#N/A,TRUE,"Proposals"}</definedName>
    <definedName name="abbbbb"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abbbbbb" hidden="1">{#N/A,#N/A,TRUE,"Contents";#N/A,#N/A,TRUE,"Cover Page";#N/A,#N/A,TRUE,"Highlights";#N/A,#N/A,TRUE,"Financial Summary";#N/A,#N/A,TRUE,"Blank";#N/A,#N/A,TRUE,"Orders";#N/A,#N/A,TRUE,"Orders Elims";#N/A,#N/A,TRUE,"Sig Orders";#N/A,#N/A,TRUE,"Sales";#N/A,#N/A,TRUE,"Sales Elims";#N/A,#N/A,TRUE,"EBIT";#N/A,#N/A,TRUE,"EBIT Elims";#N/A,#N/A,TRUE,"Backlog";#N/A,#N/A,TRUE,"Backlog Elims";#N/A,#N/A,TRUE,"Funded Backlog ";#N/A,#N/A,TRUE,"Funded BL Elims";#N/A,#N/A,TRUE,"Cash";#N/A,#N/A,TRUE,"Employment";#N/A,#N/A,TRUE,"Award Fee";#N/A,#N/A,TRUE,"Ops &amp; Risks";#N/A,#N/A,TRUE,"Ops &amp; Risks 2";#N/A,#N/A,TRUE,"Key Issues ";#N/A,#N/A,TRUE,"Open";#N/A,#N/A,TRUE,"Orders 97-98";#N/A,#N/A,TRUE,"Sales 97-98 ";#N/A,#N/A,TRUE,"EBIT 97-98 ";#N/A,#N/A,TRUE,"Cash 97-98";#N/A,#N/A,TRUE,"Blank (2)";#N/A,#N/A,TRUE,"Yr to Yr Sales";#N/A,#N/A,TRUE,"Yr to Yr EBIT";#N/A,#N/A,TRUE,"Qtr to Qtr";#N/A,#N/A,TRUE,"AOD Status";#N/A,#N/A,TRUE,"Unex Options";#N/A,#N/A,TRUE,"Loss Contracts";#N/A,#N/A,TRUE,"Debooks";#N/A,#N/A,TRUE,"Proposals"}</definedName>
    <definedName name="abbbbbbb"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abbbbbbbb" hidden="1">{"1999 Revenue",#N/A,FALSE,"Voice ";"1999 Traffic",#N/A,FALSE,"Voice "}</definedName>
    <definedName name="abbbbbbbbb" hidden="1">{"1999 Revenue",#N/A,FALSE,"IBS";"1999 Traffic",#N/A,FALSE,"IBS"}</definedName>
    <definedName name="abbbbbbbbbb" hidden="1">{"Start",#N/A,FALSE,"Menu";"P&amp;L",#N/A,FALSE,"Monthly P&amp;L";"Rev",#N/A,FALSE,"Revenue Summary";"budbar",#N/A,FALSE,"Budget-Variance";"priorvar",#N/A,FALSE,"Prior Month Var";"DetailRev",#N/A,FALSE,"Detail  Budget Var (Revenue)";"Detailom",#N/A,FALSE,"Detail Budget Var (O&amp;M)"}</definedName>
    <definedName name="abbbbbbbbbbb" hidden="1">{#N/A,#N/A,FALSE,"Monthly"}</definedName>
    <definedName name="abbbbbbbbbbbb"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abbbbbbbbbbbbbb"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abbbbbbbbbbbbbbb"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abbbbbbbbbbbbbbbb" hidden="1">{#N/A,#N/A,TRUE,"Contents";#N/A,#N/A,TRUE,"Cover Page";#N/A,#N/A,TRUE,"Highlights";#N/A,#N/A,TRUE,"Financial Summary";#N/A,#N/A,TRUE,"Blank";#N/A,#N/A,TRUE,"Orders";#N/A,#N/A,TRUE,"Orders Elims";#N/A,#N/A,TRUE,"Sig Orders";#N/A,#N/A,TRUE,"Sales";#N/A,#N/A,TRUE,"Sales Elims";#N/A,#N/A,TRUE,"EBIT";#N/A,#N/A,TRUE,"EBIT Elims";#N/A,#N/A,TRUE,"Backlog";#N/A,#N/A,TRUE,"Backlog Elims";#N/A,#N/A,TRUE,"Funded Backlog ";#N/A,#N/A,TRUE,"Funded BL Elims";#N/A,#N/A,TRUE,"Cash";#N/A,#N/A,TRUE,"Employment";#N/A,#N/A,TRUE,"Award Fee";#N/A,#N/A,TRUE,"Ops &amp; Risks";#N/A,#N/A,TRUE,"Ops &amp; Risks 2";#N/A,#N/A,TRUE,"Key Issues ";#N/A,#N/A,TRUE,"Open";#N/A,#N/A,TRUE,"Orders 97-98";#N/A,#N/A,TRUE,"Sales 97-98 ";#N/A,#N/A,TRUE,"EBIT 97-98 ";#N/A,#N/A,TRUE,"Cash 97-98";#N/A,#N/A,TRUE,"Blank (2)";#N/A,#N/A,TRUE,"Yr to Yr Sales";#N/A,#N/A,TRUE,"Yr to Yr EBIT";#N/A,#N/A,TRUE,"Qtr to Qtr";#N/A,#N/A,TRUE,"AOD Status";#N/A,#N/A,TRUE,"Unex Options";#N/A,#N/A,TRUE,"Loss Contracts";#N/A,#N/A,TRUE,"Debooks";#N/A,#N/A,TRUE,"Proposals"}</definedName>
    <definedName name="abbbbbbbbbbbbbbbbb"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abbc" hidden="1">#REF!</definedName>
    <definedName name="abc" hidden="1">#REF!</definedName>
    <definedName name="abcde"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abcdef"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Access_Button" hidden="1">"FIGBUS_FIGBUS_List"</definedName>
    <definedName name="AccessDatabase" hidden="1">"W:\WPFILES\GB759\EXCEL\FIGBUS.mdb"</definedName>
    <definedName name="acq." hidden="1">'[14]1601Period 4 Fy98'!#REF!</definedName>
    <definedName name="ad" hidden="1">{"GFY SUMMARY","ATT. A",FALSE,"TOTALS";"GFY 95","GFY 95",FALSE,"TOTALS";"GFY 96","GFY 96",FALSE,"TOTALS";"GFY 97","GFY 97",FALSE,"TOTALS"}</definedName>
    <definedName name="adf" hidden="1">{"PAGE1",#N/A,FALSE,"CPFFMSTR";"PAGE2",#N/A,FALSE,"CPFFMSTR"}</definedName>
    <definedName name="adfadfadfadsf" hidden="1">{"EbronCo5_PA",#N/A,FALSE,"Ebrons Task Co5";"EbronCo5_Prop",#N/A,FALSE,"Ebrons Task Co5"}</definedName>
    <definedName name="adfadfasdzcvsed" hidden="1">{"PearsonCo5_Prop",#N/A,FALSE,"Pearsons Task Co5";"PearsonCo5_PA",#N/A,FALSE,"Pearsons Task Co5"}</definedName>
    <definedName name="adfg" localSheetId="0" hidden="1">{"income stmt",#N/A,FALSE,"INCOME STATEMENT";"balance sheet",#N/A,FALSE,"INCOME STATEMENT"}</definedName>
    <definedName name="adfg" localSheetId="1" hidden="1">{"income stmt",#N/A,FALSE,"INCOME STATEMENT";"balance sheet",#N/A,FALSE,"INCOME STATEMENT"}</definedName>
    <definedName name="adfg" hidden="1">{"income stmt",#N/A,FALSE,"INCOME STATEMENT";"balance sheet",#N/A,FALSE,"INCOME STATEMENT"}</definedName>
    <definedName name="adfg_1" localSheetId="0" hidden="1">{"income stmt",#N/A,FALSE,"INCOME STATEMENT";"balance sheet",#N/A,FALSE,"INCOME STATEMENT"}</definedName>
    <definedName name="adfg_1" localSheetId="1" hidden="1">{"income stmt",#N/A,FALSE,"INCOME STATEMENT";"balance sheet",#N/A,FALSE,"INCOME STATEMENT"}</definedName>
    <definedName name="adfg_1" hidden="1">{"income stmt",#N/A,FALSE,"INCOME STATEMENT";"balance sheet",#N/A,FALSE,"INCOME STATEMENT"}</definedName>
    <definedName name="adfnbatn" hidden="1">{"'Vietnam'!$E$21:$W$45","'Vietnam'!$E$21:$W$45"}</definedName>
    <definedName name="adfshfdjfgj" hidden="1">{"Pre_CCB",#N/A,FALSE,"Pre CCB Pkg ";"CCB_Memb_Notbk",#N/A,FALSE,"CCB_Memb_Notebk";"CCB_Handouts",#N/A,FALSE,"Handouts";"JDISS_Brochure",#N/A,FALSE,"JDISS_Brochure";"JDISS_Minutes",#N/A,FALSE,"JDISS_Minutes";"Total_JDISS",#N/A,FALSE,"Total JDISS"}</definedName>
    <definedName name="adsfasd" localSheetId="0" hidden="1">{"Input A",#N/A,FALSE,"Inputs";"Input B",#N/A,FALSE,"Inputs";"Equity A",#N/A,FALSE,"Equity";"Equity B",#N/A,FALSE,"Equity"}</definedName>
    <definedName name="adsfasd" localSheetId="1" hidden="1">{"Input A",#N/A,FALSE,"Inputs";"Input B",#N/A,FALSE,"Inputs";"Equity A",#N/A,FALSE,"Equity";"Equity B",#N/A,FALSE,"Equity"}</definedName>
    <definedName name="adsfasd" hidden="1">{"Input A",#N/A,FALSE,"Inputs";"Input B",#N/A,FALSE,"Inputs";"Equity A",#N/A,FALSE,"Equity";"Equity B",#N/A,FALSE,"Equity"}</definedName>
    <definedName name="adsfasd_1" localSheetId="0" hidden="1">{"Input A",#N/A,FALSE,"Inputs";"Input B",#N/A,FALSE,"Inputs";"Equity A",#N/A,FALSE,"Equity";"Equity B",#N/A,FALSE,"Equity"}</definedName>
    <definedName name="adsfasd_1" localSheetId="1" hidden="1">{"Input A",#N/A,FALSE,"Inputs";"Input B",#N/A,FALSE,"Inputs";"Equity A",#N/A,FALSE,"Equity";"Equity B",#N/A,FALSE,"Equity"}</definedName>
    <definedName name="adsfasd_1" hidden="1">{"Input A",#N/A,FALSE,"Inputs";"Input B",#N/A,FALSE,"Inputs";"Equity A",#N/A,FALSE,"Equity";"Equity B",#N/A,FALSE,"Equity"}</definedName>
    <definedName name="adshadfhbsa" hidden="1">#REF!</definedName>
    <definedName name="ae" hidden="1">{"ACC_Cars_125K_PA",#N/A,FALSE,"ACC Cars Co1 125K ";"ACC_Cars_125K_Prop",#N/A,FALSE,"ACC Cars Co1 125K "}</definedName>
    <definedName name="aeh"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aejuardtjhfgj" hidden="1">{"'Vietnam'!$E$21:$W$45","'Vietnam'!$E$21:$W$45"}</definedName>
    <definedName name="again" hidden="1">{#N/A,#N/A,FALSE,"FAC_RATE.XLS";#N/A,#N/A,FALSE,"TFC";#N/A,#N/A,FALSE,"SETA";#N/A,#N/A,FALSE,"ESC";#N/A,#N/A,FALSE,"MHX.XLS";#N/A,#N/A,FALSE,"DOM_G&amp;A"}</definedName>
    <definedName name="ahfl" hidden="1">{#N/A,#N/A,FALSE,"ManLoading"}</definedName>
    <definedName name="alkijgsfujhagsdhf" hidden="1">{"'Vietnam'!$E$21:$W$45","'Vietnam'!$E$21:$W$45"}</definedName>
    <definedName name="alksjdfhkasdg" hidden="1">{"'Vietnam'!$E$21:$W$45","'Vietnam'!$E$21:$W$45"}</definedName>
    <definedName name="ALL_SECT" hidden="1">{#N/A,#N/A,FALSE,"CombDiv";#N/A,#N/A,FALSE,"CAD";#N/A,#N/A,FALSE,"17";#N/A,#N/A,FALSE,"18";#N/A,#N/A,FALSE,"31";#N/A,#N/A,FALSE,"38";#N/A,#N/A,FALSE,"58";#N/A,#N/A,FALSE,"86";#N/A,#N/A,FALSE,"CORP";#N/A,#N/A,FALSE,"8";#N/A,#N/A,FALSE,"89";#N/A,#N/A,FALSE,"90";#N/A,#N/A,FALSE,"DSSD";#N/A,#N/A,FALSE,"12";#N/A,#N/A,FALSE,"25";#N/A,#N/A,FALSE,"62";#N/A,#N/A,FALSE,"72";#N/A,#N/A,FALSE,"74";#N/A,#N/A,FALSE,"91";#N/A,#N/A,FALSE,"ESID";#N/A,#N/A,FALSE,"23";#N/A,#N/A,FALSE,"50";#N/A,#N/A,FALSE,"53";#N/A,#N/A,FALSE,"59";#N/A,#N/A,FALSE,"60";#N/A,#N/A,FALSE,"76";#N/A,#N/A,FALSE,"84";#N/A,#N/A,FALSE,"ESSD";#N/A,#N/A,FALSE,"24";#N/A,#N/A,FALSE,"28";#N/A,#N/A,FALSE,"29";#N/A,#N/A,FALSE,"47";#N/A,#N/A,FALSE,"63";#N/A,#N/A,FALSE,"66";#N/A,#N/A,FALSE,"67";#N/A,#N/A,FALSE,"78";#N/A,#N/A,FALSE,"78A";#N/A,#N/A,FALSE,"MASD";#N/A,#N/A,FALSE,"30";#N/A,#N/A,FALSE,"35";#N/A,#N/A,FALSE,"45";#N/A,#N/A,FALSE,"57";#N/A,#N/A,FALSE,"75";#N/A,#N/A,FALSE,"83";#N/A,#N/A,FALSE,"85"}</definedName>
    <definedName name="all_sections" hidden="1">{#N/A,#N/A,FALSE,"CombDiv";#N/A,#N/A,FALSE,"CAD";#N/A,#N/A,FALSE,"17";#N/A,#N/A,FALSE,"18";#N/A,#N/A,FALSE,"31";#N/A,#N/A,FALSE,"38";#N/A,#N/A,FALSE,"58";#N/A,#N/A,FALSE,"86";#N/A,#N/A,FALSE,"CORP";#N/A,#N/A,FALSE,"8";#N/A,#N/A,FALSE,"89";#N/A,#N/A,FALSE,"90";#N/A,#N/A,FALSE,"DSSD";#N/A,#N/A,FALSE,"12";#N/A,#N/A,FALSE,"25";#N/A,#N/A,FALSE,"62";#N/A,#N/A,FALSE,"72";#N/A,#N/A,FALSE,"74";#N/A,#N/A,FALSE,"91";#N/A,#N/A,FALSE,"ESID";#N/A,#N/A,FALSE,"23";#N/A,#N/A,FALSE,"50";#N/A,#N/A,FALSE,"53";#N/A,#N/A,FALSE,"59";#N/A,#N/A,FALSE,"60";#N/A,#N/A,FALSE,"76";#N/A,#N/A,FALSE,"84";#N/A,#N/A,FALSE,"ESSD";#N/A,#N/A,FALSE,"24";#N/A,#N/A,FALSE,"28";#N/A,#N/A,FALSE,"29";#N/A,#N/A,FALSE,"47";#N/A,#N/A,FALSE,"63";#N/A,#N/A,FALSE,"66";#N/A,#N/A,FALSE,"67";#N/A,#N/A,FALSE,"78";#N/A,#N/A,FALSE,"78A";#N/A,#N/A,FALSE,"MASD";#N/A,#N/A,FALSE,"30";#N/A,#N/A,FALSE,"35";#N/A,#N/A,FALSE,"45";#N/A,#N/A,FALSE,"57";#N/A,#N/A,FALSE,"75";#N/A,#N/A,FALSE,"83";#N/A,#N/A,FALSE,"85"}</definedName>
    <definedName name="ALL_SECTOR" hidden="1">{#N/A,#N/A,FALSE,"CombDiv";#N/A,#N/A,FALSE,"CAD";#N/A,#N/A,FALSE,"17";#N/A,#N/A,FALSE,"18";#N/A,#N/A,FALSE,"31";#N/A,#N/A,FALSE,"38";#N/A,#N/A,FALSE,"58";#N/A,#N/A,FALSE,"86";#N/A,#N/A,FALSE,"CORP";#N/A,#N/A,FALSE,"8";#N/A,#N/A,FALSE,"89";#N/A,#N/A,FALSE,"90";#N/A,#N/A,FALSE,"DSSD";#N/A,#N/A,FALSE,"12";#N/A,#N/A,FALSE,"25";#N/A,#N/A,FALSE,"62";#N/A,#N/A,FALSE,"72";#N/A,#N/A,FALSE,"74";#N/A,#N/A,FALSE,"91";#N/A,#N/A,FALSE,"ESID";#N/A,#N/A,FALSE,"23";#N/A,#N/A,FALSE,"50";#N/A,#N/A,FALSE,"53";#N/A,#N/A,FALSE,"59";#N/A,#N/A,FALSE,"60";#N/A,#N/A,FALSE,"76";#N/A,#N/A,FALSE,"84";#N/A,#N/A,FALSE,"ESSD";#N/A,#N/A,FALSE,"24";#N/A,#N/A,FALSE,"28";#N/A,#N/A,FALSE,"29";#N/A,#N/A,FALSE,"47";#N/A,#N/A,FALSE,"63";#N/A,#N/A,FALSE,"66";#N/A,#N/A,FALSE,"67";#N/A,#N/A,FALSE,"78";#N/A,#N/A,FALSE,"78A";#N/A,#N/A,FALSE,"MASD";#N/A,#N/A,FALSE,"30";#N/A,#N/A,FALSE,"35";#N/A,#N/A,FALSE,"45";#N/A,#N/A,FALSE,"57";#N/A,#N/A,FALSE,"75";#N/A,#N/A,FALSE,"83";#N/A,#N/A,FALSE,"85"}</definedName>
    <definedName name="all_sector1" hidden="1">{#N/A,#N/A,FALSE,"CombDiv";#N/A,#N/A,FALSE,"CAD";#N/A,#N/A,FALSE,"17";#N/A,#N/A,FALSE,"18";#N/A,#N/A,FALSE,"31";#N/A,#N/A,FALSE,"38";#N/A,#N/A,FALSE,"58";#N/A,#N/A,FALSE,"86";#N/A,#N/A,FALSE,"CORP";#N/A,#N/A,FALSE,"8";#N/A,#N/A,FALSE,"89";#N/A,#N/A,FALSE,"90";#N/A,#N/A,FALSE,"DSSD";#N/A,#N/A,FALSE,"12";#N/A,#N/A,FALSE,"25";#N/A,#N/A,FALSE,"62";#N/A,#N/A,FALSE,"72";#N/A,#N/A,FALSE,"74";#N/A,#N/A,FALSE,"91";#N/A,#N/A,FALSE,"ESID";#N/A,#N/A,FALSE,"23";#N/A,#N/A,FALSE,"50";#N/A,#N/A,FALSE,"53";#N/A,#N/A,FALSE,"59";#N/A,#N/A,FALSE,"60";#N/A,#N/A,FALSE,"76";#N/A,#N/A,FALSE,"84";#N/A,#N/A,FALSE,"ESSD";#N/A,#N/A,FALSE,"24";#N/A,#N/A,FALSE,"28";#N/A,#N/A,FALSE,"29";#N/A,#N/A,FALSE,"47";#N/A,#N/A,FALSE,"63";#N/A,#N/A,FALSE,"66";#N/A,#N/A,FALSE,"67";#N/A,#N/A,FALSE,"78";#N/A,#N/A,FALSE,"78A";#N/A,#N/A,FALSE,"MASD";#N/A,#N/A,FALSE,"30";#N/A,#N/A,FALSE,"35";#N/A,#N/A,FALSE,"45";#N/A,#N/A,FALSE,"57";#N/A,#N/A,FALSE,"75";#N/A,#N/A,FALSE,"83";#N/A,#N/A,FALSE,"85"}</definedName>
    <definedName name="All_Sectors" hidden="1">{#N/A,#N/A,FALSE,"CombDiv";#N/A,#N/A,FALSE,"CAD";#N/A,#N/A,FALSE,"17";#N/A,#N/A,FALSE,"18";#N/A,#N/A,FALSE,"31";#N/A,#N/A,FALSE,"38";#N/A,#N/A,FALSE,"58";#N/A,#N/A,FALSE,"86";#N/A,#N/A,FALSE,"CORP";#N/A,#N/A,FALSE,"8";#N/A,#N/A,FALSE,"89";#N/A,#N/A,FALSE,"90";#N/A,#N/A,FALSE,"DSSD";#N/A,#N/A,FALSE,"12";#N/A,#N/A,FALSE,"25";#N/A,#N/A,FALSE,"62";#N/A,#N/A,FALSE,"72";#N/A,#N/A,FALSE,"74";#N/A,#N/A,FALSE,"91";#N/A,#N/A,FALSE,"ESID";#N/A,#N/A,FALSE,"23";#N/A,#N/A,FALSE,"50";#N/A,#N/A,FALSE,"53";#N/A,#N/A,FALSE,"59";#N/A,#N/A,FALSE,"60";#N/A,#N/A,FALSE,"76";#N/A,#N/A,FALSE,"84";#N/A,#N/A,FALSE,"ESSD";#N/A,#N/A,FALSE,"24";#N/A,#N/A,FALSE,"28";#N/A,#N/A,FALSE,"29";#N/A,#N/A,FALSE,"47";#N/A,#N/A,FALSE,"63";#N/A,#N/A,FALSE,"66";#N/A,#N/A,FALSE,"67";#N/A,#N/A,FALSE,"78";#N/A,#N/A,FALSE,"78A";#N/A,#N/A,FALSE,"MASD";#N/A,#N/A,FALSE,"30";#N/A,#N/A,FALSE,"35";#N/A,#N/A,FALSE,"45";#N/A,#N/A,FALSE,"57";#N/A,#N/A,FALSE,"75";#N/A,#N/A,FALSE,"83";#N/A,#N/A,FALSE,"85"}</definedName>
    <definedName name="amy" hidden="1">{#N/A,#N/A,FALSE,"Sheet1"}</definedName>
    <definedName name="anscount" hidden="1">3</definedName>
    <definedName name="ANYTHING" hidden="1">{"CHECKPAGE1",#N/A,FALSE,"PAGE1";"CHECKPAGE5",#N/A,FALSE,"PAGE5"}</definedName>
    <definedName name="ANYTHING1" hidden="1">{"PAGE1",#N/A,FALSE,"PAGE1";"PAGE2",#N/A,FALSE,"PAGE2";"PAGE3",#N/A,FALSE,"PAGE3";"PAGE4",#N/A,FALSE,"PAGE4";"PAGE5",#N/A,FALSE,"PAGE5";"PAGE6",#N/A,FALSE,"PAGE6"}</definedName>
    <definedName name="ANYTHING2" hidden="1">{#N/A,#N/A,FALSE,"PAGE1"}</definedName>
    <definedName name="ANYTHING3" hidden="1">{#N/A,#N/A,FALSE,"PAGE2"}</definedName>
    <definedName name="ANYTHING4" hidden="1">{#N/A,#N/A,FALSE,"PAGE3"}</definedName>
    <definedName name="ANYTHING5" hidden="1">{#N/A,#N/A,FALSE,"PAGE5"}</definedName>
    <definedName name="ANYTHING6" hidden="1">{"PAGE6",#N/A,FALSE,"PAGE6"}</definedName>
    <definedName name="ANYTHING7" hidden="1">{"PAGE1",#N/A,FALSE,"PAGE1";"CHECKPAGE1",#N/A,FALSE,"PAGE1";"PAGE2",#N/A,FALSE,"PAGE2";"PAGE3",#N/A,FALSE,"PAGE3";"PAGE4",#N/A,FALSE,"PAGE4";"PAGE5",#N/A,FALSE,"PAGE5";"CHECKPAGE5",#N/A,FALSE,"PAGE5";"PAGE6",#N/A,FALSE,"PAGE6"}</definedName>
    <definedName name="areysdfhgfvgnh" hidden="1">{"'Vietnam'!$E$21:$W$45","'Vietnam'!$E$21:$W$45"}</definedName>
    <definedName name="as" hidden="1">{"GFY 97",#N/A,FALSE,"SCRA LABOR";"GFY 98",#N/A,FALSE,"SCRA LABOR";"GFY 99",#N/A,FALSE,"SCRA LABOR";"GFY 00",#N/A,FALSE,"SCRA LABOR"}</definedName>
    <definedName name="AS2DocOpenMode" hidden="1">"AS2DocumentEdit"</definedName>
    <definedName name="ASaseFCsw" hidden="1">{"Bdgt01_1 WF Summary",#N/A,FALSE,"FY01 WF Plan Summary";"Bdgt01_1 Deptids",#N/A,FALSE,"FY01 Bdgt";"Bdgt01_1 Major Programs",#N/A,FALSE,"FY01 Bdgt";"Bdgt01_1 Revenue",#N/A,FALSE,"FY01 Bdgt";"Bdgt01_1 Profit",#N/A,FALSE,"FY01 Bdgt"}</definedName>
    <definedName name="asd" localSheetId="0" hidden="1">{"Input A",#N/A,FALSE,"Inputs";"Input B",#N/A,FALSE,"Inputs";"Equity A",#N/A,FALSE,"Equity";"Equity B",#N/A,FALSE,"Equity"}</definedName>
    <definedName name="asd" localSheetId="1" hidden="1">{"Input A",#N/A,FALSE,"Inputs";"Input B",#N/A,FALSE,"Inputs";"Equity A",#N/A,FALSE,"Equity";"Equity B",#N/A,FALSE,"Equity"}</definedName>
    <definedName name="asd" hidden="1">{"Input A",#N/A,FALSE,"Inputs";"Input B",#N/A,FALSE,"Inputs";"Equity A",#N/A,FALSE,"Equity";"Equity B",#N/A,FALSE,"Equity"}</definedName>
    <definedName name="asd_1" localSheetId="0" hidden="1">{"Input A",#N/A,FALSE,"Inputs";"Input B",#N/A,FALSE,"Inputs";"Equity A",#N/A,FALSE,"Equity";"Equity B",#N/A,FALSE,"Equity"}</definedName>
    <definedName name="asd_1" localSheetId="1" hidden="1">{"Input A",#N/A,FALSE,"Inputs";"Input B",#N/A,FALSE,"Inputs";"Equity A",#N/A,FALSE,"Equity";"Equity B",#N/A,FALSE,"Equity"}</definedName>
    <definedName name="asd_1" hidden="1">{"Input A",#N/A,FALSE,"Inputs";"Input B",#N/A,FALSE,"Inputs";"Equity A",#N/A,FALSE,"Equity";"Equity B",#N/A,FALSE,"Equity"}</definedName>
    <definedName name="asd_2" hidden="1">{#N/A,#N/A,FALSE,"Info Plan"}</definedName>
    <definedName name="asd_3" hidden="1">{#N/A,#N/A,FALSE,"Info Plan"}</definedName>
    <definedName name="asd_4" hidden="1">{#N/A,#N/A,FALSE,"Info Plan"}</definedName>
    <definedName name="asda" hidden="1">{"ACC_Cars_400K_PA",#N/A,FALSE,"ACC Cars Co1 400K";"ACC_Cars_400K_Prop",#N/A,FALSE,"ACC Cars Co1 400K"}</definedName>
    <definedName name="asdaafdb" hidden="1">{"'Staffing'!$A$6:$F$43"}</definedName>
    <definedName name="asdf" hidden="1">{"GFY 97",#N/A,FALSE,"MONTHLY FLOW (OPTION)";"GFY 98",#N/A,FALSE,"MONTHLY FLOW (OPTION)";"GFY 99",#N/A,FALSE,"MONTHLY FLOW (OPTION)";"GFY 00",#N/A,FALSE,"MONTHLY FLOW (OPTION)";"TTL PROGRAM",#N/A,FALSE,"MONTHLY FLOW (OPTION)"}</definedName>
    <definedName name="asdfaefwefasdf" hidden="1">#REF!</definedName>
    <definedName name="asdfas" hidden="1">{"Form 1263 Total",#N/A,FALSE,"NIST-1263 Total"}</definedName>
    <definedName name="asdFasDF" hidden="1">{"Trends",#N/A,FALSE,"Trends";"Current vs. Prior Fcst",#N/A,FALSE,"Current vs. Prior Fcst";"Fcst vs. Bdgt",#N/A,FALSE,"Fcst vs. Bdgt";"Fcst00 WF Summary",#N/A,FALSE,"FY00 WF Summary";"Fcst00 Deptids",#N/A,FALSE,"FY00 Fcst";"Fcst00 Major Programs",#N/A,FALSE,"FY00 Fcst";"Fcst00 Revenue",#N/A,FALSE,"FY00 Fcst";"Fcst00 Profit",#N/A,FALSE,"FY00 Fcst"}</definedName>
    <definedName name="asdfasdfas" hidden="1">#REF!</definedName>
    <definedName name="asdfasdfasd" hidden="1">{"ACC_Cars_400K_PA",#N/A,FALSE,"ACC Cars Co1 400K";"ACC_Cars_400K_Prop",#N/A,FALSE,"ACC Cars Co1 400K"}</definedName>
    <definedName name="asdfasdfasdf" hidden="1">{"PearsonCo5_Prop",#N/A,FALSE,"Pearsons Task Co5";"PearsonCo5_PA",#N/A,FALSE,"Pearsons Task Co5"}</definedName>
    <definedName name="asdfasdfasdfasdf" hidden="1">{"Page1",#N/A,FALSE,"ACC_CARS Travel 400K";"Page2",#N/A,FALSE,"ACC_CARS Travel 400K"}</definedName>
    <definedName name="AsdFdF" hidden="1">{"FY01 WF Summary",#N/A,FALSE,"FY01 WF Summary";"Trends Revenue",#N/A,FALSE,"Trends Revenue";"Trends Profit",#N/A,FALSE,"Trends Profit";"Trends Fee %",#N/A,FALSE,"Trends Fee %";"Fcst01 Deptids",#N/A,FALSE,"FY01 Fcst";"Fcst01 Major Programs",#N/A,FALSE,"FY01 Fcst";"Fcst01 Revenue",#N/A,FALSE,"FY01 Fcst";"Fcst01 Profit",#N/A,FALSE,"FY01 Fcst"}</definedName>
    <definedName name="asdff" hidden="1">{#N/A,#N/A,FALSE,"Sheet1"}</definedName>
    <definedName name="asdfg" hidden="1">{"GFY SUMMARY","ATT. A",FALSE,"TOTALS";"GFY 95","GFY 95",FALSE,"TOTALS";"GFY 96","GFY 96",FALSE,"TOTALS";"GFY 97","GFY 97",FALSE,"TOTALS"}</definedName>
    <definedName name="asdfs" localSheetId="0" hidden="1">{"Input A",#N/A,FALSE,"Inputs";"Input B",#N/A,FALSE,"Inputs";"Equity A",#N/A,FALSE,"Equity";"Equity B",#N/A,FALSE,"Equity"}</definedName>
    <definedName name="asdfs" localSheetId="1" hidden="1">{"Input A",#N/A,FALSE,"Inputs";"Input B",#N/A,FALSE,"Inputs";"Equity A",#N/A,FALSE,"Equity";"Equity B",#N/A,FALSE,"Equity"}</definedName>
    <definedName name="asdfs" hidden="1">{"Input A",#N/A,FALSE,"Inputs";"Input B",#N/A,FALSE,"Inputs";"Equity A",#N/A,FALSE,"Equity";"Equity B",#N/A,FALSE,"Equity"}</definedName>
    <definedName name="asdfs_1" localSheetId="0" hidden="1">{"Input A",#N/A,FALSE,"Inputs";"Input B",#N/A,FALSE,"Inputs";"Equity A",#N/A,FALSE,"Equity";"Equity B",#N/A,FALSE,"Equity"}</definedName>
    <definedName name="asdfs_1" localSheetId="1" hidden="1">{"Input A",#N/A,FALSE,"Inputs";"Input B",#N/A,FALSE,"Inputs";"Equity A",#N/A,FALSE,"Equity";"Equity B",#N/A,FALSE,"Equity"}</definedName>
    <definedName name="asdfs_1" hidden="1">{"Input A",#N/A,FALSE,"Inputs";"Input B",#N/A,FALSE,"Inputs";"Equity A",#N/A,FALSE,"Equity";"Equity B",#N/A,FALSE,"Equity"}</definedName>
    <definedName name="asdfsadf" hidden="1">#REF!</definedName>
    <definedName name="asdfsadfadfa" hidden="1">#REF!</definedName>
    <definedName name="asdfsdfsd" hidden="1">{#N/A,#N/A,FALSE,"Monthly"}</definedName>
    <definedName name="aser" hidden="1">{#N/A,#N/A,FALSE,"Monthly"}</definedName>
    <definedName name="ASOF">"ASOF"</definedName>
    <definedName name="asq" hidden="1">'[3]1601Period 4 Fy98'!#REF!</definedName>
    <definedName name="assw"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ATXQAVersion" hidden="1">1</definedName>
    <definedName name="auyjyfgjxfghfg" hidden="1">{"'Vietnam'!$E$21:$W$45","'Vietnam'!$E$21:$W$45"}</definedName>
    <definedName name="awe"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awedsf" hidden="1">#REF!</definedName>
    <definedName name="awefacsdfaef234" hidden="1">[15]RATETEMP!#REF!</definedName>
    <definedName name="awefasdfasdf" hidden="1">#REF!</definedName>
    <definedName name="awer" hidden="1">{#N/A,#N/A,TRUE,"Contents";#N/A,#N/A,TRUE,"Cover Page";#N/A,#N/A,TRUE,"Highlights";#N/A,#N/A,TRUE,"Financial Summary";#N/A,#N/A,TRUE,"Blank";#N/A,#N/A,TRUE,"Orders";#N/A,#N/A,TRUE,"Orders Elims";#N/A,#N/A,TRUE,"Sig Orders";#N/A,#N/A,TRUE,"Sales";#N/A,#N/A,TRUE,"Sales Elims";#N/A,#N/A,TRUE,"EBIT";#N/A,#N/A,TRUE,"EBIT Elims";#N/A,#N/A,TRUE,"Backlog";#N/A,#N/A,TRUE,"Backlog Elims";#N/A,#N/A,TRUE,"Funded Backlog ";#N/A,#N/A,TRUE,"Funded BL Elims";#N/A,#N/A,TRUE,"Cash";#N/A,#N/A,TRUE,"Employment";#N/A,#N/A,TRUE,"Award Fee";#N/A,#N/A,TRUE,"Ops &amp; Risks";#N/A,#N/A,TRUE,"Ops &amp; Risks 2";#N/A,#N/A,TRUE,"Key Issues ";#N/A,#N/A,TRUE,"Open";#N/A,#N/A,TRUE,"Orders 97-98";#N/A,#N/A,TRUE,"Sales 97-98 ";#N/A,#N/A,TRUE,"EBIT 97-98 ";#N/A,#N/A,TRUE,"Cash 97-98";#N/A,#N/A,TRUE,"Blank (2)";#N/A,#N/A,TRUE,"Yr to Yr Sales";#N/A,#N/A,TRUE,"Yr to Yr EBIT";#N/A,#N/A,TRUE,"Qtr to Qtr";#N/A,#N/A,TRUE,"AOD Status";#N/A,#N/A,TRUE,"Unex Options";#N/A,#N/A,TRUE,"Loss Contracts";#N/A,#N/A,TRUE,"Debooks";#N/A,#N/A,TRUE,"Proposals"}</definedName>
    <definedName name="b" hidden="1">{"BCOMP",#N/A,FALSE,"total";"BCOMP",#N/A,FALSE,"ashlock";"BCOMP",#N/A,FALSE,"green";"BCOMP",#N/A,FALSE,"herrmann";"BCOMP",#N/A,FALSE,"mall";"BCOMP",#N/A,FALSE,"pimm";"BCOMP",#N/A,FALSE,"speight";"BCOMP",#N/A,FALSE,"wilson";"BCOMP",#N/A,FALSE,"central_matl";"BCOMP",#N/A,FALSE,"home office";"BCOMP",#N/A,FALSE,"vought center";"BCOMP",#N/A,FALSE,"total2";"BCOMP",#N/A,FALSE,"PL2-6";"BCOMP",#N/A,FALSE,"Green-2-6";"BCOMP",#N/A,FALSE,"Porter2-6";"BCOMP",#N/A,FALSE,"ND2-6"}</definedName>
    <definedName name="bad" hidden="1">#REF!</definedName>
    <definedName name="Balance" hidden="1">[16]ic!#REF!</definedName>
    <definedName name="bap" hidden="1">{"GFY 97",#N/A,FALSE,"MONTHLY FLOW (OPTION)";"GFY 98",#N/A,FALSE,"MONTHLY FLOW (OPTION)";"GFY 99",#N/A,FALSE,"MONTHLY FLOW (OPTION)";"GFY 00",#N/A,FALSE,"MONTHLY FLOW (OPTION)";"TTL PROGRAM",#N/A,FALSE,"MONTHLY FLOW (OPTION)"}</definedName>
    <definedName name="bb" hidden="1">{"GFY SUMMARY","ATT. A",FALSE,"TOTALS";"GFY 95","GFY 95",FALSE,"TOTALS";"GFY 96","GFY 96",FALSE,"TOTALS";"GFY 97","GFY 97",FALSE,"TOTALS";"GFY WBS","ATT. A-1",FALSE,"TOTALS";"WBS TOTALS","ATT. A-2",FALSE,"TOTALS";"proposal",#N/A,FALSE,"Hours Summary";"SCRA FY SUMMARY","ATT. B",FALSE,"TOTALS";"proposal",#N/A,FALSE,"BILL OF MATERIAL";"proposal",#N/A,FALSE,"SCRA LABOR";"proposal",#N/A,FALSE,"SUBCONTRACTORS";"proposal",#N/A,FALSE,"ODC's";"proposal",#N/A,FALSE,"PSSC";"proposal",#N/A,FALSE,"TRAVEL";"proposal",#N/A,FALSE,"OTHER";"proposal",#N/A,FALSE,"RATES"}</definedName>
    <definedName name="bbb" hidden="1">{"BCOMP",#N/A,FALSE,"total";"BCOMP",#N/A,FALSE,"ashlock";"BCOMP",#N/A,FALSE,"green";"BCOMP",#N/A,FALSE,"herrmann";"BCOMP",#N/A,FALSE,"mall";"BCOMP",#N/A,FALSE,"pimm";"BCOMP",#N/A,FALSE,"speight";"BCOMP",#N/A,FALSE,"wilson";"BCOMP",#N/A,FALSE,"central_matl";"BCOMP",#N/A,FALSE,"home office";"BCOMP",#N/A,FALSE,"vought center";"BCOMP",#N/A,FALSE,"total2";"BCOMP",#N/A,FALSE,"PL2-6";"BCOMP",#N/A,FALSE,"Green-2-6";"BCOMP",#N/A,FALSE,"Porter2-6";"BCOMP",#N/A,FALSE,"ND2-6"}</definedName>
    <definedName name="bbbb" hidden="1">{"'Vietnam'!$E$21:$W$45","'Vietnam'!$E$21:$W$45"}</definedName>
    <definedName name="bbbb_1" hidden="1">{"'Vietnam'!$E$21:$W$45","'Vietnam'!$E$21:$W$45"}</definedName>
    <definedName name="bbbb_2" hidden="1">{"'Vietnam'!$E$21:$W$45","'Vietnam'!$E$21:$W$45"}</definedName>
    <definedName name="bbbb_3" hidden="1">{"'Vietnam'!$E$21:$W$45","'Vietnam'!$E$21:$W$45"}</definedName>
    <definedName name="bbbb_4" hidden="1">{"'Vietnam'!$E$21:$W$45","'Vietnam'!$E$21:$W$45"}</definedName>
    <definedName name="bbbb_5" hidden="1">{"'Vietnam'!$E$21:$W$45","'Vietnam'!$E$21:$W$45"}</definedName>
    <definedName name="bbbbbbb" hidden="1">{#N/A,#N/A,FALSE,"Monthly"}</definedName>
    <definedName name="bbbbbbbbb"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bbbbbbbbbbb" hidden="1">{"1999 Revenue",#N/A,FALSE,"Voice ";"1999 Traffic",#N/A,FALSE,"Voice "}</definedName>
    <definedName name="bbvvv" localSheetId="0" hidden="1">{"Input A",#N/A,FALSE,"Inputs";"Input B",#N/A,FALSE,"Inputs";"Equity A",#N/A,FALSE,"Equity";"Equity B",#N/A,FALSE,"Equity"}</definedName>
    <definedName name="bbvvv" localSheetId="1" hidden="1">{"Input A",#N/A,FALSE,"Inputs";"Input B",#N/A,FALSE,"Inputs";"Equity A",#N/A,FALSE,"Equity";"Equity B",#N/A,FALSE,"Equity"}</definedName>
    <definedName name="bbvvv" hidden="1">{"Input A",#N/A,FALSE,"Inputs";"Input B",#N/A,FALSE,"Inputs";"Equity A",#N/A,FALSE,"Equity";"Equity B",#N/A,FALSE,"Equity"}</definedName>
    <definedName name="bbvvv_1" localSheetId="0" hidden="1">{"Input A",#N/A,FALSE,"Inputs";"Input B",#N/A,FALSE,"Inputs";"Equity A",#N/A,FALSE,"Equity";"Equity B",#N/A,FALSE,"Equity"}</definedName>
    <definedName name="bbvvv_1" localSheetId="1" hidden="1">{"Input A",#N/A,FALSE,"Inputs";"Input B",#N/A,FALSE,"Inputs";"Equity A",#N/A,FALSE,"Equity";"Equity B",#N/A,FALSE,"Equity"}</definedName>
    <definedName name="bbvvv_1" hidden="1">{"Input A",#N/A,FALSE,"Inputs";"Input B",#N/A,FALSE,"Inputs";"Equity A",#N/A,FALSE,"Equity";"Equity B",#N/A,FALSE,"Equity"}</definedName>
    <definedName name="bc" hidden="1">{"REFORECAST",#N/A,TRUE,"BUDGET REFORECAST";"LLP",#N/A,TRUE,"LLP COSTS"}</definedName>
    <definedName name="bd" localSheetId="0" hidden="1">{"Input A",#N/A,FALSE,"Inputs";"Input B",#N/A,FALSE,"Inputs";"Equity A",#N/A,FALSE,"Equity";"Equity B",#N/A,FALSE,"Equity"}</definedName>
    <definedName name="bd" localSheetId="1" hidden="1">{"Input A",#N/A,FALSE,"Inputs";"Input B",#N/A,FALSE,"Inputs";"Equity A",#N/A,FALSE,"Equity";"Equity B",#N/A,FALSE,"Equity"}</definedName>
    <definedName name="bd" hidden="1">{"Input A",#N/A,FALSE,"Inputs";"Input B",#N/A,FALSE,"Inputs";"Equity A",#N/A,FALSE,"Equity";"Equity B",#N/A,FALSE,"Equity"}</definedName>
    <definedName name="bd_1" localSheetId="0" hidden="1">{"Input A",#N/A,FALSE,"Inputs";"Input B",#N/A,FALSE,"Inputs";"Equity A",#N/A,FALSE,"Equity";"Equity B",#N/A,FALSE,"Equity"}</definedName>
    <definedName name="bd_1" localSheetId="1" hidden="1">{"Input A",#N/A,FALSE,"Inputs";"Input B",#N/A,FALSE,"Inputs";"Equity A",#N/A,FALSE,"Equity";"Equity B",#N/A,FALSE,"Equity"}</definedName>
    <definedName name="bd_1" hidden="1">{"Input A",#N/A,FALSE,"Inputs";"Input B",#N/A,FALSE,"Inputs";"Equity A",#N/A,FALSE,"Equity";"Equity B",#N/A,FALSE,"Equity"}</definedName>
    <definedName name="bdm_bldg">0</definedName>
    <definedName name="bdm_equip">0</definedName>
    <definedName name="bdm_land">0</definedName>
    <definedName name="be_bldg">0.36</definedName>
    <definedName name="be_equip">0.587</definedName>
    <definedName name="be_land">0.053</definedName>
    <definedName name="bg_bldg">0.506</definedName>
    <definedName name="bg_equip">0.467</definedName>
    <definedName name="bg_land">0.027</definedName>
    <definedName name="BG_Level_2" hidden="1">{#N/A,#N/A,FALSE,"Info Plan"}</definedName>
    <definedName name="bgb"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bghklp" localSheetId="0" hidden="1">{"Input A",#N/A,FALSE,"Inputs";"Input B",#N/A,FALSE,"Inputs";"Equity A",#N/A,FALSE,"Equity";"Equity B",#N/A,FALSE,"Equity"}</definedName>
    <definedName name="bghklp" localSheetId="1" hidden="1">{"Input A",#N/A,FALSE,"Inputs";"Input B",#N/A,FALSE,"Inputs";"Equity A",#N/A,FALSE,"Equity";"Equity B",#N/A,FALSE,"Equity"}</definedName>
    <definedName name="bghklp" hidden="1">{"Input A",#N/A,FALSE,"Inputs";"Input B",#N/A,FALSE,"Inputs";"Equity A",#N/A,FALSE,"Equity";"Equity B",#N/A,FALSE,"Equity"}</definedName>
    <definedName name="bghklp_1" localSheetId="0" hidden="1">{"Input A",#N/A,FALSE,"Inputs";"Input B",#N/A,FALSE,"Inputs";"Equity A",#N/A,FALSE,"Equity";"Equity B",#N/A,FALSE,"Equity"}</definedName>
    <definedName name="bghklp_1" localSheetId="1" hidden="1">{"Input A",#N/A,FALSE,"Inputs";"Input B",#N/A,FALSE,"Inputs";"Equity A",#N/A,FALSE,"Equity";"Equity B",#N/A,FALSE,"Equity"}</definedName>
    <definedName name="bghklp_1" hidden="1">{"Input A",#N/A,FALSE,"Inputs";"Input B",#N/A,FALSE,"Inputs";"Equity A",#N/A,FALSE,"Equity";"Equity B",#N/A,FALSE,"Equity"}</definedName>
    <definedName name="bh_bldg">0.506</definedName>
    <definedName name="bh_equip">0.467</definedName>
    <definedName name="bh_land">0.027</definedName>
    <definedName name="BI"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bill" hidden="1">{#N/A,#N/A,FALSE,"Sheet1"}</definedName>
    <definedName name="bl_bldg">0.72</definedName>
    <definedName name="bl_equip">0.06</definedName>
    <definedName name="bl_land">0.22</definedName>
    <definedName name="blah" hidden="1">{#N/A,#N/A,FALSE,"Assessment";#N/A,#N/A,FALSE,"Staffing";#N/A,#N/A,FALSE,"Hires";#N/A,#N/A,FALSE,"Assumptions"}</definedName>
    <definedName name="blank" hidden="1">{#N/A,#N/A,FALSE,"Info Plan"}</definedName>
    <definedName name="blank_1" hidden="1">{#N/A,#N/A,FALSE,"Info Plan"}</definedName>
    <definedName name="blank_2" hidden="1">{#N/A,#N/A,FALSE,"Info Plan"}</definedName>
    <definedName name="blank_3" hidden="1">{#N/A,#N/A,FALSE,"Info Plan"}</definedName>
    <definedName name="blank_4" hidden="1">{#N/A,#N/A,FALSE,"Info Plan"}</definedName>
    <definedName name="blank_5" hidden="1">{#N/A,#N/A,FALSE,"Info Plan"}</definedName>
    <definedName name="bn_bldg">0</definedName>
    <definedName name="bn_equip">0</definedName>
    <definedName name="bn_land">0</definedName>
    <definedName name="BNE_MESSAGES_HIDDEN" hidden="1">#REF!</definedName>
    <definedName name="bnk"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bnml" hidden="1">{#N/A,#N/A,TRUE,"Contents";#N/A,#N/A,TRUE,"Cover Page";#N/A,#N/A,TRUE,"Highlights";#N/A,#N/A,TRUE,"Financial Summary";#N/A,#N/A,TRUE,"Blank";#N/A,#N/A,TRUE,"Orders";#N/A,#N/A,TRUE,"Orders Elims";#N/A,#N/A,TRUE,"Sig Orders";#N/A,#N/A,TRUE,"Sales";#N/A,#N/A,TRUE,"Sales Elims";#N/A,#N/A,TRUE,"EBIT";#N/A,#N/A,TRUE,"EBIT Elims";#N/A,#N/A,TRUE,"Backlog";#N/A,#N/A,TRUE,"Backlog Elims";#N/A,#N/A,TRUE,"Funded Backlog ";#N/A,#N/A,TRUE,"Funded BL Elims";#N/A,#N/A,TRUE,"Cash";#N/A,#N/A,TRUE,"Employment";#N/A,#N/A,TRUE,"Award Fee";#N/A,#N/A,TRUE,"Ops &amp; Risks";#N/A,#N/A,TRUE,"Ops &amp; Risks 2";#N/A,#N/A,TRUE,"Key Issues ";#N/A,#N/A,TRUE,"Open";#N/A,#N/A,TRUE,"Orders 97-98";#N/A,#N/A,TRUE,"Sales 97-98 ";#N/A,#N/A,TRUE,"EBIT 97-98 ";#N/A,#N/A,TRUE,"Cash 97-98";#N/A,#N/A,TRUE,"Blank (2)";#N/A,#N/A,TRUE,"Yr to Yr Sales";#N/A,#N/A,TRUE,"Yr to Yr EBIT";#N/A,#N/A,TRUE,"Qtr to Qtr";#N/A,#N/A,TRUE,"AOD Status";#N/A,#N/A,TRUE,"Unex Options";#N/A,#N/A,TRUE,"Loss Contracts";#N/A,#N/A,TRUE,"Debooks";#N/A,#N/A,TRUE,"Proposals"}</definedName>
    <definedName name="bnyt" hidden="1">{"division hud",#N/A,FALSE,"Sheet1";"total hud",#N/A,FALSE,"Sheet1"}</definedName>
    <definedName name="bnyt1" hidden="1">{"division hud",#N/A,FALSE,"Sheet1";"total hud",#N/A,FALSE,"Sheet1"}</definedName>
    <definedName name="bob" hidden="1">'[17]1601 Detail information'!$H$97:$H$129</definedName>
    <definedName name="BP">"BP"</definedName>
    <definedName name="bruce" hidden="1">{#N/A,"P1",FALSE,"SI.XLS";#N/A,"P2",FALSE,"SI.XLS";#N/A,"P3",FALSE,"SI.XLS"}</definedName>
    <definedName name="bruce1" hidden="1">{#N/A,"P1",FALSE,"SI.XLS";#N/A,"P2",FALSE,"SI.XLS";#N/A,"P3",FALSE,"SI.XLS"}</definedName>
    <definedName name="business" hidden="1">{"BCOMP",#N/A,FALSE,"total";"BCOMP",#N/A,FALSE,"ashlock";"BCOMP",#N/A,FALSE,"green";"BCOMP",#N/A,FALSE,"herrmann";"BCOMP",#N/A,FALSE,"mall";"BCOMP",#N/A,FALSE,"pimm";"BCOMP",#N/A,FALSE,"speight";"BCOMP",#N/A,FALSE,"wilson";"BCOMP",#N/A,FALSE,"central_matl";"BCOMP",#N/A,FALSE,"home office";"BCOMP",#N/A,FALSE,"vought center";"BCOMP",#N/A,FALSE,"total2";"BCOMP",#N/A,FALSE,"PL2-6";"BCOMP",#N/A,FALSE,"Green-2-6";"BCOMP",#N/A,FALSE,"Porter2-6";"BCOMP",#N/A,FALSE,"ND2-6"}</definedName>
    <definedName name="bver" hidden="1">{"PAGE1",#N/A,FALSE,"CPFFMSTR";"PAGE2",#N/A,FALSE,"CPFFMSTR"}</definedName>
    <definedName name="cancel" hidden="1">{#N/A,#N/A,FALSE,"Monthly"}</definedName>
    <definedName name="cav" hidden="1">{#N/A,#N/A,FALSE,"Sheet1"}</definedName>
    <definedName name="cbcc" hidden="1">{"reforecast",#N/A,FALSE,"BUDGET REFORECAST";"ll",#N/A,FALSE,"LLP COSTS"}</definedName>
    <definedName name="cbccb" hidden="1">{"REFORECAST",#N/A,TRUE,"BUDGET REFORECAST";"LLP",#N/A,TRUE,"LLP COSTS"}</definedName>
    <definedName name="CBWorkbookPriority" hidden="1">-1979082313</definedName>
    <definedName name="cc" hidden="1">{"BASE",#N/A,FALSE,"CE BY WBS";"OPTION",#N/A,FALSE,"CE BY WBS"}</definedName>
    <definedName name="ccc" hidden="1">{#N/A,#N/A,FALSE,"Sheet1"}</definedName>
    <definedName name="cccbcbc" hidden="1">{"assumpt",#N/A,TRUE,"assumptions";"big_1",#N/A,TRUE,"BIG PICTURE QF";"graph_1",#N/A,TRUE,"BIG PICTURE QF";"scen summ",#N/A,TRUE,"Scenario Summary";"rates",#N/A,TRUE,"quoted rates";"t747_2",#N/A,TRUE,"tender summary 747 ";"t747_1",#N/A,TRUE,"tender summary 747 ";"t767_1",#N/A,TRUE,"TENDER SUMMARY 767";"t767_2",#N/A,TRUE,"TENDER SUMMARY 767";"t2.5c",#N/A,TRUE,"747 2.5 c blade";"t747cf6_1",#N/A,TRUE,"747 CF6 POWERED TRAD v2";"scen1",#N/A,TRUE,"scenario 1";"scen1a",#N/A,TRUE,"scenario 1A";"scen2",#N/A,TRUE,"scenario 2";"scen3",#N/A,TRUE,"scenario 3";"scen4",#N/A,TRUE,"scenario 4";"scen5",#N/A,TRUE,"scenario 5";"scen5a",#N/A,TRUE,"scenario 5A";"scen1mf",#N/A,TRUE,"scenario 1 (2)";"scen1amf",#N/A,TRUE,"scenario 1A (2)";"scen2mf",#N/A,TRUE,"scenario 2 (2)";"scen3mf",#N/A,TRUE,"scenario 3 (2)";"scen4mf",#N/A,TRUE,"scenario 4 (2)";"scen5mf",#N/A,TRUE,"scenario 5 (2)";"scen5amf",#N/A,TRUE,"scenario 5A (2)";"t767mf",#N/A,TRUE,"existing 767 comparison MANU";"t747mf",#N/A,TRUE,"existing 747 comparison MANU"}</definedName>
    <definedName name="cccc" localSheetId="0" hidden="1">{"Input A",#N/A,FALSE,"Inputs";"Input B",#N/A,FALSE,"Inputs";"Equity A",#N/A,FALSE,"Equity";"Equity B",#N/A,FALSE,"Equity"}</definedName>
    <definedName name="cccc" localSheetId="1" hidden="1">{"Input A",#N/A,FALSE,"Inputs";"Input B",#N/A,FALSE,"Inputs";"Equity A",#N/A,FALSE,"Equity";"Equity B",#N/A,FALSE,"Equity"}</definedName>
    <definedName name="cccc" hidden="1">{"Input A",#N/A,FALSE,"Inputs";"Input B",#N/A,FALSE,"Inputs";"Equity A",#N/A,FALSE,"Equity";"Equity B",#N/A,FALSE,"Equity"}</definedName>
    <definedName name="cccc_1" localSheetId="0" hidden="1">{"Input A",#N/A,FALSE,"Inputs";"Input B",#N/A,FALSE,"Inputs";"Equity A",#N/A,FALSE,"Equity";"Equity B",#N/A,FALSE,"Equity"}</definedName>
    <definedName name="cccc_1" localSheetId="1" hidden="1">{"Input A",#N/A,FALSE,"Inputs";"Input B",#N/A,FALSE,"Inputs";"Equity A",#N/A,FALSE,"Equity";"Equity B",#N/A,FALSE,"Equity"}</definedName>
    <definedName name="cccc_1" hidden="1">{"Input A",#N/A,FALSE,"Inputs";"Input B",#N/A,FALSE,"Inputs";"Equity A",#N/A,FALSE,"Equity";"Equity B",#N/A,FALSE,"Equity"}</definedName>
    <definedName name="cccc_2" hidden="1">{"'Vietnam'!$E$21:$W$45","'Vietnam'!$E$21:$W$45"}</definedName>
    <definedName name="cccc_3" hidden="1">{"'Vietnam'!$E$21:$W$45","'Vietnam'!$E$21:$W$45"}</definedName>
    <definedName name="cccc_4" hidden="1">{"'Vietnam'!$E$21:$W$45","'Vietnam'!$E$21:$W$45"}</definedName>
    <definedName name="cccc_5" hidden="1">{"'Vietnam'!$E$21:$W$45","'Vietnam'!$E$21:$W$45"}</definedName>
    <definedName name="ccccccccc" localSheetId="0" hidden="1">{"Input A",#N/A,FALSE,"Inputs";"Input B",#N/A,FALSE,"Inputs";"Equity A",#N/A,FALSE,"Equity";"Equity B",#N/A,FALSE,"Equity"}</definedName>
    <definedName name="ccccccccc" localSheetId="1" hidden="1">{"Input A",#N/A,FALSE,"Inputs";"Input B",#N/A,FALSE,"Inputs";"Equity A",#N/A,FALSE,"Equity";"Equity B",#N/A,FALSE,"Equity"}</definedName>
    <definedName name="ccccccccc" hidden="1">{"Input A",#N/A,FALSE,"Inputs";"Input B",#N/A,FALSE,"Inputs";"Equity A",#N/A,FALSE,"Equity";"Equity B",#N/A,FALSE,"Equity"}</definedName>
    <definedName name="ccccccccc_1" localSheetId="0" hidden="1">{"Input A",#N/A,FALSE,"Inputs";"Input B",#N/A,FALSE,"Inputs";"Equity A",#N/A,FALSE,"Equity";"Equity B",#N/A,FALSE,"Equity"}</definedName>
    <definedName name="ccccccccc_1" localSheetId="1" hidden="1">{"Input A",#N/A,FALSE,"Inputs";"Input B",#N/A,FALSE,"Inputs";"Equity A",#N/A,FALSE,"Equity";"Equity B",#N/A,FALSE,"Equity"}</definedName>
    <definedName name="ccccccccc_1" hidden="1">{"Input A",#N/A,FALSE,"Inputs";"Input B",#N/A,FALSE,"Inputs";"Equity A",#N/A,FALSE,"Equity";"Equity B",#N/A,FALSE,"Equity"}</definedName>
    <definedName name="cccccccccccc" hidden="1">{"1999 Revenue",#N/A,FALSE,"IBS";"1999 Traffic",#N/A,FALSE,"IBS"}</definedName>
    <definedName name="cccccccccccccc" hidden="1">{"Start",#N/A,FALSE,"Menu";"P&amp;L",#N/A,FALSE,"Monthly P&amp;L";"Rev",#N/A,FALSE,"Revenue Summary";"budbar",#N/A,FALSE,"Budget-Variance";"priorvar",#N/A,FALSE,"Prior Month Var";"DetailRev",#N/A,FALSE,"Detail  Budget Var (Revenue)";"Detailom",#N/A,FALSE,"Detail Budget Var (O&amp;M)"}</definedName>
    <definedName name="cccccccccccccccc"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ccccccccccccccccccc"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ccccccccccccccccccccccc"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cest1" hidden="1">{#N/A,#N/A,FALSE,"204";#N/A,#N/A,FALSE,"226";#N/A,#N/A,FALSE,"233";#N/A,#N/A,FALSE,"632";#N/A,#N/A,FALSE,"671";#N/A,#N/A,FALSE,"905";#N/A,#N/A,FALSE,"906";#N/A,#N/A,FALSE,"913";#N/A,#N/A,FALSE,"914";#N/A,#N/A,FALSE,"916";#N/A,#N/A,FALSE,"AAT";#N/A,#N/A,FALSE,"ATAS";#N/A,#N/A,FALSE,"ITL3";#N/A,#N/A,FALSE,"917";#N/A,#N/A,FALSE,"918"}</definedName>
    <definedName name="cest2" hidden="1">{#N/A,#N/A,FALSE,"Summ";#N/A,#N/A,FALSE,"Orders";#N/A,#N/A,FALSE,"Sales";#N/A,#N/A,FALSE,"Ebit";#N/A,#N/A,FALSE,"Funds Flow";#N/A,#N/A,FALSE,"204";#N/A,#N/A,FALSE,"226";#N/A,#N/A,FALSE,"233";#N/A,#N/A,FALSE,"632";#N/A,#N/A,FALSE,"671";#N/A,#N/A,FALSE,"905";#N/A,#N/A,FALSE,"906";#N/A,#N/A,FALSE,"913";#N/A,#N/A,FALSE,"914";#N/A,#N/A,FALSE,"916";#N/A,#N/A,FALSE,"AAT";#N/A,#N/A,FALSE,"ATAS";#N/A,#N/A,FALSE,"ITL3";#N/A,#N/A,FALSE,"917";#N/A,#N/A,FALSE,"918"}</definedName>
    <definedName name="cest3" hidden="1">{#N/A,#N/A,FALSE,"204";#N/A,#N/A,FALSE,"226";#N/A,#N/A,FALSE,"233";#N/A,#N/A,FALSE,"632";#N/A,#N/A,FALSE,"671";#N/A,#N/A,FALSE,"905";#N/A,#N/A,FALSE,"906";#N/A,#N/A,FALSE,"913";#N/A,#N/A,FALSE,"914";#N/A,#N/A,FALSE,"916";#N/A,#N/A,FALSE,"AAT";#N/A,#N/A,FALSE,"ATAS";#N/A,#N/A,FALSE,"ITL3";#N/A,#N/A,FALSE,"917";#N/A,#N/A,FALSE,"918"}</definedName>
    <definedName name="cest4" hidden="1">{#N/A,#N/A,FALSE,"Summ";#N/A,#N/A,FALSE,"Orders";#N/A,#N/A,FALSE,"Sales";#N/A,#N/A,FALSE,"Ebit";#N/A,#N/A,FALSE,"Funds Flow";#N/A,#N/A,FALSE,"204";#N/A,#N/A,FALSE,"226";#N/A,#N/A,FALSE,"233";#N/A,#N/A,FALSE,"632";#N/A,#N/A,FALSE,"671";#N/A,#N/A,FALSE,"905";#N/A,#N/A,FALSE,"906";#N/A,#N/A,FALSE,"913";#N/A,#N/A,FALSE,"914";#N/A,#N/A,FALSE,"916";#N/A,#N/A,FALSE,"AAT";#N/A,#N/A,FALSE,"ATAS";#N/A,#N/A,FALSE,"ITL3";#N/A,#N/A,FALSE,"917";#N/A,#N/A,FALSE,"918"}</definedName>
    <definedName name="cghj" hidden="1">{"Start",#N/A,FALSE,"Menu";"P&amp;L",#N/A,FALSE,"Monthly P&amp;L";"Rev",#N/A,FALSE,"Revenue Summary";"budbar",#N/A,FALSE,"Budget-Variance";"priorvar",#N/A,FALSE,"Prior Month Var";"DetailRev",#N/A,FALSE,"Detail  Budget Var (Revenue)";"Detailom",#N/A,FALSE,"Detail Budget Var (O&amp;M)"}</definedName>
    <definedName name="CGHY" hidden="1">{"PAGE1",#N/A,FALSE,"CPFFMSTR";"PAGE2",#N/A,FALSE,"CPFFMSTR"}</definedName>
    <definedName name="CGM_PROFIT" hidden="1">{#N/A,#N/A,FALSE,"Sheet1"}</definedName>
    <definedName name="check" hidden="1">{#N/A,#N/A,FALSE,"Breakeven"}</definedName>
    <definedName name="CHR_CPAY" hidden="1">{"'VISROM'!$B$44:$B$47","'VISROM'!$B$1:$J$46"}</definedName>
    <definedName name="CHR_CPAY_1" hidden="1">{"'VISROM'!$B$44:$B$47","'VISROM'!$B$1:$J$46"}</definedName>
    <definedName name="CHR_CPAY_2" hidden="1">{"'VISROM'!$B$44:$B$47","'VISROM'!$B$1:$J$46"}</definedName>
    <definedName name="CHR_CPAY_3" hidden="1">{"'VISROM'!$B$44:$B$47","'VISROM'!$B$1:$J$46"}</definedName>
    <definedName name="CIQWBGuid" hidden="1">"08e0a5d7-e8b0-4d74-8e6f-13709289c8b0"</definedName>
    <definedName name="CLIN1" hidden="1">{#N/A,#N/A,FALSE,"Sheet1"}</definedName>
    <definedName name="COCO" hidden="1">{#N/A,#N/A,TRUE,"Index";#N/A,#N/A,TRUE,"Overhead";#N/A,#N/A,TRUE,"Tot Personnel";#N/A,#N/A,TRUE,"Balance Sheet";#N/A,#N/A,TRUE,"Accts Receivable";#N/A,#N/A,TRUE,"Cash Generated (Required)";#N/A,#N/A,TRUE,"Cost of New Business";#N/A,#N/A,TRUE,"Capital Asset Requirements";#N/A,#N/A,TRUE,"Data for Corp Consolid.";#N/A,#N/A,TRUE,"Anal. of Income";#N/A,#N/A,TRUE,"Sales";#N/A,#N/A,TRUE,"Program Profit";#N/A,#N/A,TRUE,"Negotiated Orders";#N/A,#N/A,TRUE,"Funded Orders";#N/A,#N/A,TRUE,"Negotiated Backlog Adjustments";#N/A,#N/A,TRUE,"Negotiated Backlog";#N/A,#N/A,TRUE,"Program Premises";#N/A,#N/A,TRUE,"Opportunities(Risks)"}</definedName>
    <definedName name="Com" hidden="1">{"hours only",#N/A,FALSE,"Budget"}</definedName>
    <definedName name="COMSO" hidden="1">{#N/A,#N/A,FALSE,"Proposal"}</definedName>
    <definedName name="corp" hidden="1">{#N/A,#N/A,FALSE,"CombDiv";#N/A,#N/A,FALSE,"CAD";#N/A,#N/A,FALSE,"17";#N/A,#N/A,FALSE,"18";#N/A,#N/A,FALSE,"31";#N/A,#N/A,FALSE,"38";#N/A,#N/A,FALSE,"58";#N/A,#N/A,FALSE,"86";#N/A,#N/A,FALSE,"CORP";#N/A,#N/A,FALSE,"8";#N/A,#N/A,FALSE,"89";#N/A,#N/A,FALSE,"90";#N/A,#N/A,FALSE,"DSSD";#N/A,#N/A,FALSE,"12";#N/A,#N/A,FALSE,"25";#N/A,#N/A,FALSE,"62";#N/A,#N/A,FALSE,"72";#N/A,#N/A,FALSE,"74";#N/A,#N/A,FALSE,"91";#N/A,#N/A,FALSE,"ESID";#N/A,#N/A,FALSE,"23";#N/A,#N/A,FALSE,"50";#N/A,#N/A,FALSE,"53";#N/A,#N/A,FALSE,"59";#N/A,#N/A,FALSE,"60";#N/A,#N/A,FALSE,"76";#N/A,#N/A,FALSE,"84";#N/A,#N/A,FALSE,"ESSD";#N/A,#N/A,FALSE,"24";#N/A,#N/A,FALSE,"28";#N/A,#N/A,FALSE,"29";#N/A,#N/A,FALSE,"47";#N/A,#N/A,FALSE,"63";#N/A,#N/A,FALSE,"66";#N/A,#N/A,FALSE,"67";#N/A,#N/A,FALSE,"78";#N/A,#N/A,FALSE,"78A";#N/A,#N/A,FALSE,"MASD";#N/A,#N/A,FALSE,"30";#N/A,#N/A,FALSE,"35";#N/A,#N/A,FALSE,"45";#N/A,#N/A,FALSE,"57";#N/A,#N/A,FALSE,"75";#N/A,#N/A,FALSE,"83";#N/A,#N/A,FALSE,"85"}</definedName>
    <definedName name="corp1" hidden="1">{#N/A,#N/A,FALSE,"CombDiv";#N/A,#N/A,FALSE,"CAD";#N/A,#N/A,FALSE,"17";#N/A,#N/A,FALSE,"18";#N/A,#N/A,FALSE,"31";#N/A,#N/A,FALSE,"38";#N/A,#N/A,FALSE,"58";#N/A,#N/A,FALSE,"86";#N/A,#N/A,FALSE,"CORP";#N/A,#N/A,FALSE,"8";#N/A,#N/A,FALSE,"89";#N/A,#N/A,FALSE,"90";#N/A,#N/A,FALSE,"DSSD";#N/A,#N/A,FALSE,"12";#N/A,#N/A,FALSE,"25";#N/A,#N/A,FALSE,"62";#N/A,#N/A,FALSE,"72";#N/A,#N/A,FALSE,"74";#N/A,#N/A,FALSE,"91";#N/A,#N/A,FALSE,"ESID";#N/A,#N/A,FALSE,"23";#N/A,#N/A,FALSE,"50";#N/A,#N/A,FALSE,"53";#N/A,#N/A,FALSE,"59";#N/A,#N/A,FALSE,"60";#N/A,#N/A,FALSE,"76";#N/A,#N/A,FALSE,"84";#N/A,#N/A,FALSE,"ESSD";#N/A,#N/A,FALSE,"24";#N/A,#N/A,FALSE,"28";#N/A,#N/A,FALSE,"29";#N/A,#N/A,FALSE,"47";#N/A,#N/A,FALSE,"63";#N/A,#N/A,FALSE,"66";#N/A,#N/A,FALSE,"67";#N/A,#N/A,FALSE,"78";#N/A,#N/A,FALSE,"78A";#N/A,#N/A,FALSE,"MASD";#N/A,#N/A,FALSE,"30";#N/A,#N/A,FALSE,"35";#N/A,#N/A,FALSE,"45";#N/A,#N/A,FALSE,"57";#N/A,#N/A,FALSE,"75";#N/A,#N/A,FALSE,"83";#N/A,#N/A,FALSE,"85"}</definedName>
    <definedName name="COST_ELEMENT" hidden="1">{"BASE",#N/A,FALSE,"CE BY WBS";"OPTION",#N/A,FALSE,"CE BY WBS"}</definedName>
    <definedName name="COST_ELEMENT2" hidden="1">{"BASE",#N/A,FALSE,"CE BY WBS";"OPTION",#N/A,FALSE,"CE BY WBS"}</definedName>
    <definedName name="dad" hidden="1">#REF!</definedName>
    <definedName name="daew" hidden="1">{"division hud",#N/A,FALSE,"Sheet1";"total hud",#N/A,FALSE,"Sheet1"}</definedName>
    <definedName name="daf" hidden="1">{#N/A,#N/A,FALSE,"Sheet1"}</definedName>
    <definedName name="Dan" hidden="1">{#N/A,#N/A,FALSE,"ASfcst"}</definedName>
    <definedName name="DATA_SUMMARY">Input!$A$4:$D$45,Input!$S$4:$S$45</definedName>
    <definedName name="DataOrigin" hidden="1">'[18]TOTAL - 1'!#REF!</definedName>
    <definedName name="DATE">"DATE"</definedName>
    <definedName name="dd" hidden="1">{#N/A,#N/A,FALSE,"FACEPAGE";#N/A,#N/A,FALSE,"FACEPAGE";#N/A,#N/A,FALSE,"FACEPAGE"}</definedName>
    <definedName name="ddd" hidden="1">{"BASE",#N/A,FALSE,"WBS SUMMARY";"OPTION",#N/A,FALSE,"WBS SUMMARY"}</definedName>
    <definedName name="dddd" hidden="1">{"GFY 95","GFY 95",FALSE,"TOTALS";"GFY 96","GFY 96",FALSE,"TOTALS";"GFY 97","GFY 97",FALSE,"TOTALS"}</definedName>
    <definedName name="ddddd" hidden="1">{"GFY 97",#N/A,FALSE,"MONTHLY FLOW (OPTION)";"GFY 98",#N/A,FALSE,"MONTHLY FLOW (OPTION)";"GFY 99",#N/A,FALSE,"MONTHLY FLOW (OPTION)";"GFY 00",#N/A,FALSE,"MONTHLY FLOW (OPTION)";"TTL PROGRAM",#N/A,FALSE,"MONTHLY FLOW (OPTION)"}</definedName>
    <definedName name="dddddddddd" hidden="1">{#N/A,#N/A,TRUE,"Contents";#N/A,#N/A,TRUE,"Cover Page";#N/A,#N/A,TRUE,"Highlights";#N/A,#N/A,TRUE,"Financial Summary";#N/A,#N/A,TRUE,"Blank";#N/A,#N/A,TRUE,"Orders";#N/A,#N/A,TRUE,"Orders Elims";#N/A,#N/A,TRUE,"Sig Orders";#N/A,#N/A,TRUE,"Sales";#N/A,#N/A,TRUE,"Sales Elims";#N/A,#N/A,TRUE,"EBIT";#N/A,#N/A,TRUE,"EBIT Elims";#N/A,#N/A,TRUE,"Backlog";#N/A,#N/A,TRUE,"Backlog Elims";#N/A,#N/A,TRUE,"Funded Backlog ";#N/A,#N/A,TRUE,"Funded BL Elims";#N/A,#N/A,TRUE,"Cash";#N/A,#N/A,TRUE,"Employment";#N/A,#N/A,TRUE,"Award Fee";#N/A,#N/A,TRUE,"Ops &amp; Risks";#N/A,#N/A,TRUE,"Ops &amp; Risks 2";#N/A,#N/A,TRUE,"Key Issues ";#N/A,#N/A,TRUE,"Open";#N/A,#N/A,TRUE,"Orders 97-98";#N/A,#N/A,TRUE,"Sales 97-98 ";#N/A,#N/A,TRUE,"EBIT 97-98 ";#N/A,#N/A,TRUE,"Cash 97-98";#N/A,#N/A,TRUE,"Blank (2)";#N/A,#N/A,TRUE,"Yr to Yr Sales";#N/A,#N/A,TRUE,"Yr to Yr EBIT";#N/A,#N/A,TRUE,"Qtr to Qtr";#N/A,#N/A,TRUE,"AOD Status";#N/A,#N/A,TRUE,"Unex Options";#N/A,#N/A,TRUE,"Loss Contracts";#N/A,#N/A,TRUE,"Debooks";#N/A,#N/A,TRUE,"Proposals"}</definedName>
    <definedName name="dddddddddddddddd"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DE" hidden="1">{"reforecast",#N/A,FALSE,"BUDGET REFORECAST";"ll",#N/A,FALSE,"LLP COSTS"}</definedName>
    <definedName name="def"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Delta" hidden="1">{#N/A,#N/A,TRUE,"CTC SUM";#N/A,#N/A,TRUE,"Labor";#N/A,#N/A,TRUE,"PD Labor";#N/A,#N/A,TRUE,"HWSW";#N/A,#N/A,TRUE,"Subs"}</definedName>
    <definedName name="DETAILED" hidden="1">{#N/A,#N/A,FALSE,"Sheet1";#N/A,#N/A,FALSE,"Sheet2"}</definedName>
    <definedName name="df" hidden="1">{#N/A,#N/A,FALSE,"Breakeven"}</definedName>
    <definedName name="dfa" hidden="1">{#N/A,#N/A,FALSE,"Sheet1"}</definedName>
    <definedName name="dfadf" hidden="1">{"report102",#N/A,FALSE,"102"}</definedName>
    <definedName name="dfdfdfd" hidden="1">{"Page 2",#N/A,FALSE,"2000";"Page 1",#N/A,FALSE,"2000"}</definedName>
    <definedName name="dfgdfgdffgf" hidden="1">#REF!</definedName>
    <definedName name="dfgdfgf" hidden="1">#REF!</definedName>
    <definedName name="dfgj"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dfsadfasfasdfasdfa" localSheetId="0" hidden="1">{"Input A",#N/A,FALSE,"Inputs";"Input B",#N/A,FALSE,"Inputs";"Equity A",#N/A,FALSE,"Equity";"Equity B",#N/A,FALSE,"Equity"}</definedName>
    <definedName name="dfsadfasfasdfasdfa" localSheetId="1" hidden="1">{"Input A",#N/A,FALSE,"Inputs";"Input B",#N/A,FALSE,"Inputs";"Equity A",#N/A,FALSE,"Equity";"Equity B",#N/A,FALSE,"Equity"}</definedName>
    <definedName name="dfsadfasfasdfasdfa" hidden="1">{"Input A",#N/A,FALSE,"Inputs";"Input B",#N/A,FALSE,"Inputs";"Equity A",#N/A,FALSE,"Equity";"Equity B",#N/A,FALSE,"Equity"}</definedName>
    <definedName name="dfsadfasfasdfasdfa_1" localSheetId="0" hidden="1">{"Input A",#N/A,FALSE,"Inputs";"Input B",#N/A,FALSE,"Inputs";"Equity A",#N/A,FALSE,"Equity";"Equity B",#N/A,FALSE,"Equity"}</definedName>
    <definedName name="dfsadfasfasdfasdfa_1" localSheetId="1" hidden="1">{"Input A",#N/A,FALSE,"Inputs";"Input B",#N/A,FALSE,"Inputs";"Equity A",#N/A,FALSE,"Equity";"Equity B",#N/A,FALSE,"Equity"}</definedName>
    <definedName name="dfsadfasfasdfasdfa_1" hidden="1">{"Input A",#N/A,FALSE,"Inputs";"Input B",#N/A,FALSE,"Inputs";"Equity A",#N/A,FALSE,"Equity";"Equity B",#N/A,FALSE,"Equity"}</definedName>
    <definedName name="dfsaf" hidden="1">{#N/A,#N/A,FALSE,"Sheet1"}</definedName>
    <definedName name="dfsf" hidden="1">'[11]SCH 13'!#REF!</definedName>
    <definedName name="DFTY" hidden="1">{"PAGE1",#N/A,FALSE,"CPFFMSTR";"PAGE2",#N/A,FALSE,"CPFFMSTR"}</definedName>
    <definedName name="dfyu" hidden="1">{"Start",#N/A,FALSE,"Menu";"P&amp;L",#N/A,FALSE,"Monthly P&amp;L";"Rev",#N/A,FALSE,"Revenue Summary";"budbar",#N/A,FALSE,"Budget-Variance";"priorvar",#N/A,FALSE,"Prior Month Var";"DetailRev",#N/A,FALSE,"Detail  Budget Var (Revenue)";"Detailom",#N/A,FALSE,"Detail Budget Var (O&amp;M)"}</definedName>
    <definedName name="dgd" hidden="1">{"REFORECAST",#N/A,TRUE,"BUDGET REFORECAST";"LLP",#N/A,TRUE,"LLP COSTS"}</definedName>
    <definedName name="dgddd" hidden="1">{#N/A,#N/A,FALSE,"cover";#N/A,#N/A,FALSE,"HIGHLIGHTS";#N/A,#N/A,FALSE,"BLOCK FLYING HOURS";#N/A,#N/A,FALSE,"assumptions";#N/A,#N/A,FALSE,"ARISINGS";#N/A,#N/A,FALSE,"HEADS 0203 VS 0102";#N/A,#N/A,FALSE,"PRODUCT 0203 VS 0102";#N/A,#N/A,FALSE,"FTE 0203";#N/A,#N/A,FALSE,"WATERFALL";#N/A,#N/A,FALSE,"SPARE ENG 0203";#N/A,#N/A,FALSE,"rf3 mar2002"}</definedName>
    <definedName name="dgh" localSheetId="0" hidden="1">{"Input A",#N/A,FALSE,"Inputs";"Input B",#N/A,FALSE,"Inputs";"Equity A",#N/A,FALSE,"Equity";"Equity B",#N/A,FALSE,"Equity"}</definedName>
    <definedName name="dgh" localSheetId="1" hidden="1">{"Input A",#N/A,FALSE,"Inputs";"Input B",#N/A,FALSE,"Inputs";"Equity A",#N/A,FALSE,"Equity";"Equity B",#N/A,FALSE,"Equity"}</definedName>
    <definedName name="dgh" hidden="1">{"Input A",#N/A,FALSE,"Inputs";"Input B",#N/A,FALSE,"Inputs";"Equity A",#N/A,FALSE,"Equity";"Equity B",#N/A,FALSE,"Equity"}</definedName>
    <definedName name="dgh_1" localSheetId="0" hidden="1">{"Input A",#N/A,FALSE,"Inputs";"Input B",#N/A,FALSE,"Inputs";"Equity A",#N/A,FALSE,"Equity";"Equity B",#N/A,FALSE,"Equity"}</definedName>
    <definedName name="dgh_1" localSheetId="1" hidden="1">{"Input A",#N/A,FALSE,"Inputs";"Input B",#N/A,FALSE,"Inputs";"Equity A",#N/A,FALSE,"Equity";"Equity B",#N/A,FALSE,"Equity"}</definedName>
    <definedName name="dgh_1" hidden="1">{"Input A",#N/A,FALSE,"Inputs";"Input B",#N/A,FALSE,"Inputs";"Equity A",#N/A,FALSE,"Equity";"Equity B",#N/A,FALSE,"Equity"}</definedName>
    <definedName name="dghj"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disablebacklog" hidden="1">{"BACKLOG",#N/A,FALSE,"BACKLOG"}</definedName>
    <definedName name="disablebalancesheet" hidden="1">{"Balance Sheet",#N/A,FALSE,"FEB-01"}</definedName>
    <definedName name="disablehlep" hidden="1">{"Balance Sheet",#N/A,FALSE,"FEB-01"}</definedName>
    <definedName name="disablekey1" hidden="1">#REF!</definedName>
    <definedName name="disablekey999" hidden="1">#REF!</definedName>
    <definedName name="disablekey9999" hidden="1">#REF!</definedName>
    <definedName name="disablekhighlights" hidden="1">{#N/A,#N/A,FALSE,"HIGHLIGHTS"}</definedName>
    <definedName name="disablemh" hidden="1">{#N/A,#N/A,FALSE,"HIGHLIGHTS"}</definedName>
    <definedName name="disablep" hidden="1">{#N/A,#N/A,FALSE,"Info Plan"}</definedName>
    <definedName name="disablewrn.acquisitions" hidden="1">{"ACQUISITIONS",#N/A,FALSE,"ACQUISITIONS"}</definedName>
    <definedName name="djfdfgjfgv" hidden="1">{"'Vietnam'!$E$21:$W$45","'Vietnam'!$E$21:$W$45"}</definedName>
    <definedName name="dkibid" hidden="1">{"REPORT101",#N/A,FALSE,"101 &amp; 111"}</definedName>
    <definedName name="DOLLARS" hidden="1">{"'Staffing'!$A$6:$F$43"}</definedName>
    <definedName name="DOLLARS_1" hidden="1">{"'Staffing'!$A$6:$F$43"}</definedName>
    <definedName name="DOLLARS_2" hidden="1">{"'Staffing'!$A$6:$F$43"}</definedName>
    <definedName name="DOLLARS_3" hidden="1">{"'Staffing'!$A$6:$F$43"}</definedName>
    <definedName name="DOLLARS_4" hidden="1">{"'Staffing'!$A$6:$F$43"}</definedName>
    <definedName name="DOLLARS_5" hidden="1">{"'Staffing'!$A$6:$F$43"}</definedName>
    <definedName name="drivers" hidden="1">{#N/A,#N/A,FALSE,"Variance Explanations"}</definedName>
    <definedName name="drst" hidden="1">{"1999 Revenue",#N/A,FALSE,"Voice ";"1999 Traffic",#N/A,FALSE,"Voice "}</definedName>
    <definedName name="dsa" hidden="1">{#N/A,#N/A,FALSE,"Sheet1"}</definedName>
    <definedName name="dsfa" hidden="1">{"PAGE1",#N/A,FALSE,"CPFFMSTR";"PAGE2",#N/A,FALSE,"CPFFMSTR"}</definedName>
    <definedName name="dt"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dtu" hidden="1">{"1999 Revenue",#N/A,FALSE,"IBS";"1999 Traffic",#N/A,FALSE,"IBS"}</definedName>
    <definedName name="dty" hidden="1">{#N/A,#N/A,TRUE,"Contents";#N/A,#N/A,TRUE,"Cover Page";#N/A,#N/A,TRUE,"Highlights";#N/A,#N/A,TRUE,"Financial Summary";#N/A,#N/A,TRUE,"Blank";#N/A,#N/A,TRUE,"Orders";#N/A,#N/A,TRUE,"Orders Elims";#N/A,#N/A,TRUE,"Sig Orders";#N/A,#N/A,TRUE,"Sales";#N/A,#N/A,TRUE,"Sales Elims";#N/A,#N/A,TRUE,"EBIT";#N/A,#N/A,TRUE,"EBIT Elims";#N/A,#N/A,TRUE,"Backlog";#N/A,#N/A,TRUE,"Backlog Elims";#N/A,#N/A,TRUE,"Funded Backlog ";#N/A,#N/A,TRUE,"Funded BL Elims";#N/A,#N/A,TRUE,"Cash";#N/A,#N/A,TRUE,"Employment";#N/A,#N/A,TRUE,"Award Fee";#N/A,#N/A,TRUE,"Ops &amp; Risks";#N/A,#N/A,TRUE,"Ops &amp; Risks 2";#N/A,#N/A,TRUE,"Key Issues ";#N/A,#N/A,TRUE,"Open";#N/A,#N/A,TRUE,"Orders 97-98";#N/A,#N/A,TRUE,"Sales 97-98 ";#N/A,#N/A,TRUE,"EBIT 97-98 ";#N/A,#N/A,TRUE,"Cash 97-98";#N/A,#N/A,TRUE,"Blank (2)";#N/A,#N/A,TRUE,"Yr to Yr Sales";#N/A,#N/A,TRUE,"Yr to Yr EBIT";#N/A,#N/A,TRUE,"Qtr to Qtr";#N/A,#N/A,TRUE,"AOD Status";#N/A,#N/A,TRUE,"Unex Options";#N/A,#N/A,TRUE,"Loss Contracts";#N/A,#N/A,TRUE,"Debooks";#N/A,#N/A,TRUE,"Proposals"}</definedName>
    <definedName name="dtys" hidden="1">{"PAGE1",#N/A,FALSE,"CPFFMSTR";"PAGE2",#N/A,FALSE,"CPFFMSTR"}</definedName>
    <definedName name="dupkey2" hidden="1">#REF!</definedName>
    <definedName name="duplicate123A" hidden="1">#REF!</definedName>
    <definedName name="dutjrtygfjfzgv" hidden="1">{"'Vietnam'!$E$21:$W$45","'Vietnam'!$E$21:$W$45"}</definedName>
    <definedName name="e" hidden="1">{"ACQUISITIONS",#N/A,FALSE,"ACQUISITIONS"}</definedName>
    <definedName name="eafo" localSheetId="0" hidden="1">{"ACC_Cars_125K_PA",#N/A,FALSE,"ACC Cars Co1 125K ";"ACC_Cars_125K_Prop",#N/A,FALSE,"ACC Cars Co1 125K "}</definedName>
    <definedName name="eafo" localSheetId="1" hidden="1">{"ACC_Cars_125K_PA",#N/A,FALSE,"ACC Cars Co1 125K ";"ACC_Cars_125K_Prop",#N/A,FALSE,"ACC Cars Co1 125K "}</definedName>
    <definedName name="eafo" hidden="1">{"ACC_Cars_125K_PA",#N/A,FALSE,"ACC Cars Co1 125K ";"ACC_Cars_125K_Prop",#N/A,FALSE,"ACC Cars Co1 125K "}</definedName>
    <definedName name="eafo_1" localSheetId="0" hidden="1">{"ACC_Cars_125K_PA",#N/A,FALSE,"ACC Cars Co1 125K ";"ACC_Cars_125K_Prop",#N/A,FALSE,"ACC Cars Co1 125K "}</definedName>
    <definedName name="eafo_1" localSheetId="1" hidden="1">{"ACC_Cars_125K_PA",#N/A,FALSE,"ACC Cars Co1 125K ";"ACC_Cars_125K_Prop",#N/A,FALSE,"ACC Cars Co1 125K "}</definedName>
    <definedName name="eafo_1" hidden="1">{"ACC_Cars_125K_PA",#N/A,FALSE,"ACC Cars Co1 125K ";"ACC_Cars_125K_Prop",#N/A,FALSE,"ACC Cars Co1 125K "}</definedName>
    <definedName name="eafo1" localSheetId="0" hidden="1">{"ACC_Cars_400K_PA",#N/A,FALSE,"ACC Cars Co1 400K";"ACC_Cars_400K_Prop",#N/A,FALSE,"ACC Cars Co1 400K"}</definedName>
    <definedName name="eafo1" localSheetId="1" hidden="1">{"ACC_Cars_400K_PA",#N/A,FALSE,"ACC Cars Co1 400K";"ACC_Cars_400K_Prop",#N/A,FALSE,"ACC Cars Co1 400K"}</definedName>
    <definedName name="eafo1" hidden="1">{"ACC_Cars_400K_PA",#N/A,FALSE,"ACC Cars Co1 400K";"ACC_Cars_400K_Prop",#N/A,FALSE,"ACC Cars Co1 400K"}</definedName>
    <definedName name="eafo1_1" localSheetId="0" hidden="1">{"ACC_Cars_400K_PA",#N/A,FALSE,"ACC Cars Co1 400K";"ACC_Cars_400K_Prop",#N/A,FALSE,"ACC Cars Co1 400K"}</definedName>
    <definedName name="eafo1_1" localSheetId="1" hidden="1">{"ACC_Cars_400K_PA",#N/A,FALSE,"ACC Cars Co1 400K";"ACC_Cars_400K_Prop",#N/A,FALSE,"ACC Cars Co1 400K"}</definedName>
    <definedName name="eafo1_1" hidden="1">{"ACC_Cars_400K_PA",#N/A,FALSE,"ACC Cars Co1 400K";"ACC_Cars_400K_Prop",#N/A,FALSE,"ACC Cars Co1 400K"}</definedName>
    <definedName name="eafo10" localSheetId="0" hidden="1">{"PearsonCo1_Prop",#N/A,FALSE,"Pearsons Task Co1";"PearsonCo1_PA",#N/A,FALSE,"Pearsons Task Co1"}</definedName>
    <definedName name="eafo10" localSheetId="1" hidden="1">{"PearsonCo1_Prop",#N/A,FALSE,"Pearsons Task Co1";"PearsonCo1_PA",#N/A,FALSE,"Pearsons Task Co1"}</definedName>
    <definedName name="eafo10" hidden="1">{"PearsonCo1_Prop",#N/A,FALSE,"Pearsons Task Co1";"PearsonCo1_PA",#N/A,FALSE,"Pearsons Task Co1"}</definedName>
    <definedName name="eafo10_1" localSheetId="0" hidden="1">{"PearsonCo1_Prop",#N/A,FALSE,"Pearsons Task Co1";"PearsonCo1_PA",#N/A,FALSE,"Pearsons Task Co1"}</definedName>
    <definedName name="eafo10_1" localSheetId="1" hidden="1">{"PearsonCo1_Prop",#N/A,FALSE,"Pearsons Task Co1";"PearsonCo1_PA",#N/A,FALSE,"Pearsons Task Co1"}</definedName>
    <definedName name="eafo10_1" hidden="1">{"PearsonCo1_Prop",#N/A,FALSE,"Pearsons Task Co1";"PearsonCo1_PA",#N/A,FALSE,"Pearsons Task Co1"}</definedName>
    <definedName name="eafo11" localSheetId="0" hidden="1">{"PearsonCo5_Prop",#N/A,FALSE,"Pearsons Task Co5";"PearsonCo5_PA",#N/A,FALSE,"Pearsons Task Co5"}</definedName>
    <definedName name="eafo11" localSheetId="1" hidden="1">{"PearsonCo5_Prop",#N/A,FALSE,"Pearsons Task Co5";"PearsonCo5_PA",#N/A,FALSE,"Pearsons Task Co5"}</definedName>
    <definedName name="eafo11" hidden="1">{"PearsonCo5_Prop",#N/A,FALSE,"Pearsons Task Co5";"PearsonCo5_PA",#N/A,FALSE,"Pearsons Task Co5"}</definedName>
    <definedName name="eafo11_1" localSheetId="0" hidden="1">{"PearsonCo5_Prop",#N/A,FALSE,"Pearsons Task Co5";"PearsonCo5_PA",#N/A,FALSE,"Pearsons Task Co5"}</definedName>
    <definedName name="eafo11_1" localSheetId="1" hidden="1">{"PearsonCo5_Prop",#N/A,FALSE,"Pearsons Task Co5";"PearsonCo5_PA",#N/A,FALSE,"Pearsons Task Co5"}</definedName>
    <definedName name="eafo11_1" hidden="1">{"PearsonCo5_Prop",#N/A,FALSE,"Pearsons Task Co5";"PearsonCo5_PA",#N/A,FALSE,"Pearsons Task Co5"}</definedName>
    <definedName name="eafo12" localSheetId="0" hidden="1">{"Seal Team J6 Sum",#N/A,FALSE,"Seal Team Summary";"Seal Team J6",#N/A,FALSE,"Seal Team ";"Seal Team ODC J6",#N/A,FALSE,"Seal Team ODCs";"Seal Team Trvl J6",#N/A,FALSE," Seal Team Trvl"}</definedName>
    <definedName name="eafo12" localSheetId="1" hidden="1">{"Seal Team J6 Sum",#N/A,FALSE,"Seal Team Summary";"Seal Team J6",#N/A,FALSE,"Seal Team ";"Seal Team ODC J6",#N/A,FALSE,"Seal Team ODCs";"Seal Team Trvl J6",#N/A,FALSE," Seal Team Trvl"}</definedName>
    <definedName name="eafo12" hidden="1">{"Seal Team J6 Sum",#N/A,FALSE,"Seal Team Summary";"Seal Team J6",#N/A,FALSE,"Seal Team ";"Seal Team ODC J6",#N/A,FALSE,"Seal Team ODCs";"Seal Team Trvl J6",#N/A,FALSE," Seal Team Trvl"}</definedName>
    <definedName name="eafo12_1" localSheetId="0" hidden="1">{"Seal Team J6 Sum",#N/A,FALSE,"Seal Team Summary";"Seal Team J6",#N/A,FALSE,"Seal Team ";"Seal Team ODC J6",#N/A,FALSE,"Seal Team ODCs";"Seal Team Trvl J6",#N/A,FALSE," Seal Team Trvl"}</definedName>
    <definedName name="eafo12_1" localSheetId="1" hidden="1">{"Seal Team J6 Sum",#N/A,FALSE,"Seal Team Summary";"Seal Team J6",#N/A,FALSE,"Seal Team ";"Seal Team ODC J6",#N/A,FALSE,"Seal Team ODCs";"Seal Team Trvl J6",#N/A,FALSE," Seal Team Trvl"}</definedName>
    <definedName name="eafo12_1" hidden="1">{"Seal Team J6 Sum",#N/A,FALSE,"Seal Team Summary";"Seal Team J6",#N/A,FALSE,"Seal Team ";"Seal Team ODC J6",#N/A,FALSE,"Seal Team ODCs";"Seal Team Trvl J6",#N/A,FALSE," Seal Team Trvl"}</definedName>
    <definedName name="eafo15" localSheetId="0" hidden="1">{"ACC_Cars_125K_PA",#N/A,FALSE,"ACC Cars Co1 125K ";"ACC_Cars_125K_Prop",#N/A,FALSE,"ACC Cars Co1 125K "}</definedName>
    <definedName name="eafo15" localSheetId="1" hidden="1">{"ACC_Cars_125K_PA",#N/A,FALSE,"ACC Cars Co1 125K ";"ACC_Cars_125K_Prop",#N/A,FALSE,"ACC Cars Co1 125K "}</definedName>
    <definedName name="eafo15" hidden="1">{"ACC_Cars_125K_PA",#N/A,FALSE,"ACC Cars Co1 125K ";"ACC_Cars_125K_Prop",#N/A,FALSE,"ACC Cars Co1 125K "}</definedName>
    <definedName name="eafo15_1" localSheetId="0" hidden="1">{"ACC_Cars_125K_PA",#N/A,FALSE,"ACC Cars Co1 125K ";"ACC_Cars_125K_Prop",#N/A,FALSE,"ACC Cars Co1 125K "}</definedName>
    <definedName name="eafo15_1" localSheetId="1" hidden="1">{"ACC_Cars_125K_PA",#N/A,FALSE,"ACC Cars Co1 125K ";"ACC_Cars_125K_Prop",#N/A,FALSE,"ACC Cars Co1 125K "}</definedName>
    <definedName name="eafo15_1" hidden="1">{"ACC_Cars_125K_PA",#N/A,FALSE,"ACC Cars Co1 125K ";"ACC_Cars_125K_Prop",#N/A,FALSE,"ACC Cars Co1 125K "}</definedName>
    <definedName name="eafo16" localSheetId="0" hidden="1">{"ACC_Cars_400K_PA",#N/A,FALSE,"ACC Cars Co1 400K";"ACC_Cars_400K_Prop",#N/A,FALSE,"ACC Cars Co1 400K"}</definedName>
    <definedName name="eafo16" localSheetId="1" hidden="1">{"ACC_Cars_400K_PA",#N/A,FALSE,"ACC Cars Co1 400K";"ACC_Cars_400K_Prop",#N/A,FALSE,"ACC Cars Co1 400K"}</definedName>
    <definedName name="eafo16" hidden="1">{"ACC_Cars_400K_PA",#N/A,FALSE,"ACC Cars Co1 400K";"ACC_Cars_400K_Prop",#N/A,FALSE,"ACC Cars Co1 400K"}</definedName>
    <definedName name="eafo16_1" localSheetId="0" hidden="1">{"ACC_Cars_400K_PA",#N/A,FALSE,"ACC Cars Co1 400K";"ACC_Cars_400K_Prop",#N/A,FALSE,"ACC Cars Co1 400K"}</definedName>
    <definedName name="eafo16_1" localSheetId="1" hidden="1">{"ACC_Cars_400K_PA",#N/A,FALSE,"ACC Cars Co1 400K";"ACC_Cars_400K_Prop",#N/A,FALSE,"ACC Cars Co1 400K"}</definedName>
    <definedName name="eafo16_1" hidden="1">{"ACC_Cars_400K_PA",#N/A,FALSE,"ACC Cars Co1 400K";"ACC_Cars_400K_Prop",#N/A,FALSE,"ACC Cars Co1 400K"}</definedName>
    <definedName name="eafo17" localSheetId="0" hidden="1">{"PAGE1",#N/A,FALSE,"ACC_CARS Travel 125K";"PAGE2",#N/A,FALSE,"ACC_CARS Travel 125K"}</definedName>
    <definedName name="eafo17" localSheetId="1" hidden="1">{"PAGE1",#N/A,FALSE,"ACC_CARS Travel 125K";"PAGE2",#N/A,FALSE,"ACC_CARS Travel 125K"}</definedName>
    <definedName name="eafo17" hidden="1">{"PAGE1",#N/A,FALSE,"ACC_CARS Travel 125K";"PAGE2",#N/A,FALSE,"ACC_CARS Travel 125K"}</definedName>
    <definedName name="eafo17_1" localSheetId="0" hidden="1">{"PAGE1",#N/A,FALSE,"ACC_CARS Travel 125K";"PAGE2",#N/A,FALSE,"ACC_CARS Travel 125K"}</definedName>
    <definedName name="eafo17_1" localSheetId="1" hidden="1">{"PAGE1",#N/A,FALSE,"ACC_CARS Travel 125K";"PAGE2",#N/A,FALSE,"ACC_CARS Travel 125K"}</definedName>
    <definedName name="eafo17_1" hidden="1">{"PAGE1",#N/A,FALSE,"ACC_CARS Travel 125K";"PAGE2",#N/A,FALSE,"ACC_CARS Travel 125K"}</definedName>
    <definedName name="eafo18" localSheetId="0" hidden="1">{"Page1",#N/A,FALSE,"ACC_CARS Travel 400K";"Page2",#N/A,FALSE,"ACC_CARS Travel 400K"}</definedName>
    <definedName name="eafo18" localSheetId="1" hidden="1">{"Page1",#N/A,FALSE,"ACC_CARS Travel 400K";"Page2",#N/A,FALSE,"ACC_CARS Travel 400K"}</definedName>
    <definedName name="eafo18" hidden="1">{"Page1",#N/A,FALSE,"ACC_CARS Travel 400K";"Page2",#N/A,FALSE,"ACC_CARS Travel 400K"}</definedName>
    <definedName name="eafo18_1" localSheetId="0" hidden="1">{"Page1",#N/A,FALSE,"ACC_CARS Travel 400K";"Page2",#N/A,FALSE,"ACC_CARS Travel 400K"}</definedName>
    <definedName name="eafo18_1" localSheetId="1" hidden="1">{"Page1",#N/A,FALSE,"ACC_CARS Travel 400K";"Page2",#N/A,FALSE,"ACC_CARS Travel 400K"}</definedName>
    <definedName name="eafo18_1" hidden="1">{"Page1",#N/A,FALSE,"ACC_CARS Travel 400K";"Page2",#N/A,FALSE,"ACC_CARS Travel 400K"}</definedName>
    <definedName name="eafo19" localSheetId="0" hidden="1">{"Pre_CCB",#N/A,FALSE,"Pre CCB Pkg ";"CCB_Memb_Notbk",#N/A,FALSE,"CCB_Memb_Notebk";"CCB_Handouts",#N/A,FALSE,"Handouts";"JDISS_Brochure",#N/A,FALSE,"JDISS_Brochure";"JDISS_Minutes",#N/A,FALSE,"JDISS_Minutes";"Total_JDISS",#N/A,FALSE,"Total JDISS"}</definedName>
    <definedName name="eafo19" localSheetId="1" hidden="1">{"Pre_CCB",#N/A,FALSE,"Pre CCB Pkg ";"CCB_Memb_Notbk",#N/A,FALSE,"CCB_Memb_Notebk";"CCB_Handouts",#N/A,FALSE,"Handouts";"JDISS_Brochure",#N/A,FALSE,"JDISS_Brochure";"JDISS_Minutes",#N/A,FALSE,"JDISS_Minutes";"Total_JDISS",#N/A,FALSE,"Total JDISS"}</definedName>
    <definedName name="eafo19" hidden="1">{"Pre_CCB",#N/A,FALSE,"Pre CCB Pkg ";"CCB_Memb_Notbk",#N/A,FALSE,"CCB_Memb_Notebk";"CCB_Handouts",#N/A,FALSE,"Handouts";"JDISS_Brochure",#N/A,FALSE,"JDISS_Brochure";"JDISS_Minutes",#N/A,FALSE,"JDISS_Minutes";"Total_JDISS",#N/A,FALSE,"Total JDISS"}</definedName>
    <definedName name="eafo19_1" localSheetId="0" hidden="1">{"Pre_CCB",#N/A,FALSE,"Pre CCB Pkg ";"CCB_Memb_Notbk",#N/A,FALSE,"CCB_Memb_Notebk";"CCB_Handouts",#N/A,FALSE,"Handouts";"JDISS_Brochure",#N/A,FALSE,"JDISS_Brochure";"JDISS_Minutes",#N/A,FALSE,"JDISS_Minutes";"Total_JDISS",#N/A,FALSE,"Total JDISS"}</definedName>
    <definedName name="eafo19_1" localSheetId="1" hidden="1">{"Pre_CCB",#N/A,FALSE,"Pre CCB Pkg ";"CCB_Memb_Notbk",#N/A,FALSE,"CCB_Memb_Notebk";"CCB_Handouts",#N/A,FALSE,"Handouts";"JDISS_Brochure",#N/A,FALSE,"JDISS_Brochure";"JDISS_Minutes",#N/A,FALSE,"JDISS_Minutes";"Total_JDISS",#N/A,FALSE,"Total JDISS"}</definedName>
    <definedName name="eafo19_1" hidden="1">{"Pre_CCB",#N/A,FALSE,"Pre CCB Pkg ";"CCB_Memb_Notbk",#N/A,FALSE,"CCB_Memb_Notebk";"CCB_Handouts",#N/A,FALSE,"Handouts";"JDISS_Brochure",#N/A,FALSE,"JDISS_Brochure";"JDISS_Minutes",#N/A,FALSE,"JDISS_Minutes";"Total_JDISS",#N/A,FALSE,"Total JDISS"}</definedName>
    <definedName name="eafo2" localSheetId="0" hidden="1">{"PAGE1",#N/A,FALSE,"ACC_CARS Travel 125K";"PAGE2",#N/A,FALSE,"ACC_CARS Travel 125K"}</definedName>
    <definedName name="eafo2" localSheetId="1" hidden="1">{"PAGE1",#N/A,FALSE,"ACC_CARS Travel 125K";"PAGE2",#N/A,FALSE,"ACC_CARS Travel 125K"}</definedName>
    <definedName name="eafo2" hidden="1">{"PAGE1",#N/A,FALSE,"ACC_CARS Travel 125K";"PAGE2",#N/A,FALSE,"ACC_CARS Travel 125K"}</definedName>
    <definedName name="eafo2_1" localSheetId="0" hidden="1">{"PAGE1",#N/A,FALSE,"ACC_CARS Travel 125K";"PAGE2",#N/A,FALSE,"ACC_CARS Travel 125K"}</definedName>
    <definedName name="eafo2_1" localSheetId="1" hidden="1">{"PAGE1",#N/A,FALSE,"ACC_CARS Travel 125K";"PAGE2",#N/A,FALSE,"ACC_CARS Travel 125K"}</definedName>
    <definedName name="eafo2_1" hidden="1">{"PAGE1",#N/A,FALSE,"ACC_CARS Travel 125K";"PAGE2",#N/A,FALSE,"ACC_CARS Travel 125K"}</definedName>
    <definedName name="eafo20" localSheetId="0" hidden="1">{"DolanCo1_PA",#N/A,FALSE,"Tina Dolan";"DolanCo1_Prop",#N/A,FALSE,"Tina Dolan"}</definedName>
    <definedName name="eafo20" localSheetId="1" hidden="1">{"DolanCo1_PA",#N/A,FALSE,"Tina Dolan";"DolanCo1_Prop",#N/A,FALSE,"Tina Dolan"}</definedName>
    <definedName name="eafo20" hidden="1">{"DolanCo1_PA",#N/A,FALSE,"Tina Dolan";"DolanCo1_Prop",#N/A,FALSE,"Tina Dolan"}</definedName>
    <definedName name="eafo20_1" localSheetId="0" hidden="1">{"DolanCo1_PA",#N/A,FALSE,"Tina Dolan";"DolanCo1_Prop",#N/A,FALSE,"Tina Dolan"}</definedName>
    <definedName name="eafo20_1" localSheetId="1" hidden="1">{"DolanCo1_PA",#N/A,FALSE,"Tina Dolan";"DolanCo1_Prop",#N/A,FALSE,"Tina Dolan"}</definedName>
    <definedName name="eafo20_1" hidden="1">{"DolanCo1_PA",#N/A,FALSE,"Tina Dolan";"DolanCo1_Prop",#N/A,FALSE,"Tina Dolan"}</definedName>
    <definedName name="eafo21" localSheetId="0" hidden="1">{"Prop_350K",#N/A,FALSE,"Ebron-350K";"PA_350K",#N/A,FALSE,"Ebron-350K";"Ebron350KTrvl",#N/A,FALSE,"Ebrons Travel 350k"}</definedName>
    <definedName name="eafo21" localSheetId="1" hidden="1">{"Prop_350K",#N/A,FALSE,"Ebron-350K";"PA_350K",#N/A,FALSE,"Ebron-350K";"Ebron350KTrvl",#N/A,FALSE,"Ebrons Travel 350k"}</definedName>
    <definedName name="eafo21" hidden="1">{"Prop_350K",#N/A,FALSE,"Ebron-350K";"PA_350K",#N/A,FALSE,"Ebron-350K";"Ebron350KTrvl",#N/A,FALSE,"Ebrons Travel 350k"}</definedName>
    <definedName name="eafo21_1" localSheetId="0" hidden="1">{"Prop_350K",#N/A,FALSE,"Ebron-350K";"PA_350K",#N/A,FALSE,"Ebron-350K";"Ebron350KTrvl",#N/A,FALSE,"Ebrons Travel 350k"}</definedName>
    <definedName name="eafo21_1" localSheetId="1" hidden="1">{"Prop_350K",#N/A,FALSE,"Ebron-350K";"PA_350K",#N/A,FALSE,"Ebron-350K";"Ebron350KTrvl",#N/A,FALSE,"Ebrons Travel 350k"}</definedName>
    <definedName name="eafo21_1" hidden="1">{"Prop_350K",#N/A,FALSE,"Ebron-350K";"PA_350K",#N/A,FALSE,"Ebron-350K";"Ebron350KTrvl",#N/A,FALSE,"Ebrons Travel 350k"}</definedName>
    <definedName name="eafo22" localSheetId="0" hidden="1">{"EbronCo1_PA",#N/A,FALSE,"Ebrons Task Co1";"EbronCo1_Prop",#N/A,FALSE,"Ebrons Task Co1";"Ebron316KTrvl",#N/A,FALSE,"Ebrons Travel 316k"}</definedName>
    <definedName name="eafo22" localSheetId="1" hidden="1">{"EbronCo1_PA",#N/A,FALSE,"Ebrons Task Co1";"EbronCo1_Prop",#N/A,FALSE,"Ebrons Task Co1";"Ebron316KTrvl",#N/A,FALSE,"Ebrons Travel 316k"}</definedName>
    <definedName name="eafo22" hidden="1">{"EbronCo1_PA",#N/A,FALSE,"Ebrons Task Co1";"EbronCo1_Prop",#N/A,FALSE,"Ebrons Task Co1";"Ebron316KTrvl",#N/A,FALSE,"Ebrons Travel 316k"}</definedName>
    <definedName name="eafo22_1" localSheetId="0" hidden="1">{"EbronCo1_PA",#N/A,FALSE,"Ebrons Task Co1";"EbronCo1_Prop",#N/A,FALSE,"Ebrons Task Co1";"Ebron316KTrvl",#N/A,FALSE,"Ebrons Travel 316k"}</definedName>
    <definedName name="eafo22_1" localSheetId="1" hidden="1">{"EbronCo1_PA",#N/A,FALSE,"Ebrons Task Co1";"EbronCo1_Prop",#N/A,FALSE,"Ebrons Task Co1";"Ebron316KTrvl",#N/A,FALSE,"Ebrons Travel 316k"}</definedName>
    <definedName name="eafo22_1" hidden="1">{"EbronCo1_PA",#N/A,FALSE,"Ebrons Task Co1";"EbronCo1_Prop",#N/A,FALSE,"Ebrons Task Co1";"Ebron316KTrvl",#N/A,FALSE,"Ebrons Travel 316k"}</definedName>
    <definedName name="eafo23" localSheetId="0" hidden="1">{"EbronCo5_PA",#N/A,FALSE,"Ebrons Task Co5";"EbronCo5_Prop",#N/A,FALSE,"Ebrons Task Co5"}</definedName>
    <definedName name="eafo23" localSheetId="1" hidden="1">{"EbronCo5_PA",#N/A,FALSE,"Ebrons Task Co5";"EbronCo5_Prop",#N/A,FALSE,"Ebrons Task Co5"}</definedName>
    <definedName name="eafo23" hidden="1">{"EbronCo5_PA",#N/A,FALSE,"Ebrons Task Co5";"EbronCo5_Prop",#N/A,FALSE,"Ebrons Task Co5"}</definedName>
    <definedName name="eafo23_1" localSheetId="0" hidden="1">{"EbronCo5_PA",#N/A,FALSE,"Ebrons Task Co5";"EbronCo5_Prop",#N/A,FALSE,"Ebrons Task Co5"}</definedName>
    <definedName name="eafo23_1" localSheetId="1" hidden="1">{"EbronCo5_PA",#N/A,FALSE,"Ebrons Task Co5";"EbronCo5_Prop",#N/A,FALSE,"Ebrons Task Co5"}</definedName>
    <definedName name="eafo23_1" hidden="1">{"EbronCo5_PA",#N/A,FALSE,"Ebrons Task Co5";"EbronCo5_Prop",#N/A,FALSE,"Ebrons Task Co5"}</definedName>
    <definedName name="eafo24" localSheetId="0" hidden="1">{"JDISS_Co1",#N/A,FALSE,"JDISS_Co1";"JDISSCo1_PA",#N/A,FALSE,"JDISS_Co1"}</definedName>
    <definedName name="eafo24" localSheetId="1" hidden="1">{"JDISS_Co1",#N/A,FALSE,"JDISS_Co1";"JDISSCo1_PA",#N/A,FALSE,"JDISS_Co1"}</definedName>
    <definedName name="eafo24" hidden="1">{"JDISS_Co1",#N/A,FALSE,"JDISS_Co1";"JDISSCo1_PA",#N/A,FALSE,"JDISS_Co1"}</definedName>
    <definedName name="eafo24_1" localSheetId="0" hidden="1">{"JDISS_Co1",#N/A,FALSE,"JDISS_Co1";"JDISSCo1_PA",#N/A,FALSE,"JDISS_Co1"}</definedName>
    <definedName name="eafo24_1" localSheetId="1" hidden="1">{"JDISS_Co1",#N/A,FALSE,"JDISS_Co1";"JDISSCo1_PA",#N/A,FALSE,"JDISS_Co1"}</definedName>
    <definedName name="eafo24_1" hidden="1">{"JDISS_Co1",#N/A,FALSE,"JDISS_Co1";"JDISSCo1_PA",#N/A,FALSE,"JDISS_Co1"}</definedName>
    <definedName name="eafo26" localSheetId="0" hidden="1">{"PearsonCo5_Prop",#N/A,FALSE,"Pearsons Task Co5";"PearsonCo5_PA",#N/A,FALSE,"Pearsons Task Co5"}</definedName>
    <definedName name="eafo26" localSheetId="1" hidden="1">{"PearsonCo5_Prop",#N/A,FALSE,"Pearsons Task Co5";"PearsonCo5_PA",#N/A,FALSE,"Pearsons Task Co5"}</definedName>
    <definedName name="eafo26" hidden="1">{"PearsonCo5_Prop",#N/A,FALSE,"Pearsons Task Co5";"PearsonCo5_PA",#N/A,FALSE,"Pearsons Task Co5"}</definedName>
    <definedName name="eafo26_1" localSheetId="0" hidden="1">{"PearsonCo5_Prop",#N/A,FALSE,"Pearsons Task Co5";"PearsonCo5_PA",#N/A,FALSE,"Pearsons Task Co5"}</definedName>
    <definedName name="eafo26_1" localSheetId="1" hidden="1">{"PearsonCo5_Prop",#N/A,FALSE,"Pearsons Task Co5";"PearsonCo5_PA",#N/A,FALSE,"Pearsons Task Co5"}</definedName>
    <definedName name="eafo26_1" hidden="1">{"PearsonCo5_Prop",#N/A,FALSE,"Pearsons Task Co5";"PearsonCo5_PA",#N/A,FALSE,"Pearsons Task Co5"}</definedName>
    <definedName name="eafo27" localSheetId="0" hidden="1">{"Seal Team J6 Sum",#N/A,FALSE,"Seal Team Summary";"Seal Team J6",#N/A,FALSE,"Seal Team ";"Seal Team ODC J6",#N/A,FALSE,"Seal Team ODCs";"Seal Team Trvl J6",#N/A,FALSE," Seal Team Trvl"}</definedName>
    <definedName name="eafo27" localSheetId="1" hidden="1">{"Seal Team J6 Sum",#N/A,FALSE,"Seal Team Summary";"Seal Team J6",#N/A,FALSE,"Seal Team ";"Seal Team ODC J6",#N/A,FALSE,"Seal Team ODCs";"Seal Team Trvl J6",#N/A,FALSE," Seal Team Trvl"}</definedName>
    <definedName name="eafo27" hidden="1">{"Seal Team J6 Sum",#N/A,FALSE,"Seal Team Summary";"Seal Team J6",#N/A,FALSE,"Seal Team ";"Seal Team ODC J6",#N/A,FALSE,"Seal Team ODCs";"Seal Team Trvl J6",#N/A,FALSE," Seal Team Trvl"}</definedName>
    <definedName name="eafo27_1" localSheetId="0" hidden="1">{"Seal Team J6 Sum",#N/A,FALSE,"Seal Team Summary";"Seal Team J6",#N/A,FALSE,"Seal Team ";"Seal Team ODC J6",#N/A,FALSE,"Seal Team ODCs";"Seal Team Trvl J6",#N/A,FALSE," Seal Team Trvl"}</definedName>
    <definedName name="eafo27_1" localSheetId="1" hidden="1">{"Seal Team J6 Sum",#N/A,FALSE,"Seal Team Summary";"Seal Team J6",#N/A,FALSE,"Seal Team ";"Seal Team ODC J6",#N/A,FALSE,"Seal Team ODCs";"Seal Team Trvl J6",#N/A,FALSE," Seal Team Trvl"}</definedName>
    <definedName name="eafo27_1" hidden="1">{"Seal Team J6 Sum",#N/A,FALSE,"Seal Team Summary";"Seal Team J6",#N/A,FALSE,"Seal Team ";"Seal Team ODC J6",#N/A,FALSE,"Seal Team ODCs";"Seal Team Trvl J6",#N/A,FALSE," Seal Team Trvl"}</definedName>
    <definedName name="eafo3" localSheetId="0" hidden="1">{"Page1",#N/A,FALSE,"ACC_CARS Travel 400K";"Page2",#N/A,FALSE,"ACC_CARS Travel 400K"}</definedName>
    <definedName name="eafo3" localSheetId="1" hidden="1">{"Page1",#N/A,FALSE,"ACC_CARS Travel 400K";"Page2",#N/A,FALSE,"ACC_CARS Travel 400K"}</definedName>
    <definedName name="eafo3" hidden="1">{"Page1",#N/A,FALSE,"ACC_CARS Travel 400K";"Page2",#N/A,FALSE,"ACC_CARS Travel 400K"}</definedName>
    <definedName name="eafo3_1" localSheetId="0" hidden="1">{"Page1",#N/A,FALSE,"ACC_CARS Travel 400K";"Page2",#N/A,FALSE,"ACC_CARS Travel 400K"}</definedName>
    <definedName name="eafo3_1" localSheetId="1" hidden="1">{"Page1",#N/A,FALSE,"ACC_CARS Travel 400K";"Page2",#N/A,FALSE,"ACC_CARS Travel 400K"}</definedName>
    <definedName name="eafo3_1" hidden="1">{"Page1",#N/A,FALSE,"ACC_CARS Travel 400K";"Page2",#N/A,FALSE,"ACC_CARS Travel 400K"}</definedName>
    <definedName name="eafo4" localSheetId="0" hidden="1">{"Pre_CCB",#N/A,FALSE,"Pre CCB Pkg ";"CCB_Memb_Notbk",#N/A,FALSE,"CCB_Memb_Notebk";"CCB_Handouts",#N/A,FALSE,"Handouts";"JDISS_Brochure",#N/A,FALSE,"JDISS_Brochure";"JDISS_Minutes",#N/A,FALSE,"JDISS_Minutes";"Total_JDISS",#N/A,FALSE,"Total JDISS"}</definedName>
    <definedName name="eafo4" localSheetId="1" hidden="1">{"Pre_CCB",#N/A,FALSE,"Pre CCB Pkg ";"CCB_Memb_Notbk",#N/A,FALSE,"CCB_Memb_Notebk";"CCB_Handouts",#N/A,FALSE,"Handouts";"JDISS_Brochure",#N/A,FALSE,"JDISS_Brochure";"JDISS_Minutes",#N/A,FALSE,"JDISS_Minutes";"Total_JDISS",#N/A,FALSE,"Total JDISS"}</definedName>
    <definedName name="eafo4" hidden="1">{"Pre_CCB",#N/A,FALSE,"Pre CCB Pkg ";"CCB_Memb_Notbk",#N/A,FALSE,"CCB_Memb_Notebk";"CCB_Handouts",#N/A,FALSE,"Handouts";"JDISS_Brochure",#N/A,FALSE,"JDISS_Brochure";"JDISS_Minutes",#N/A,FALSE,"JDISS_Minutes";"Total_JDISS",#N/A,FALSE,"Total JDISS"}</definedName>
    <definedName name="eafo4_1" localSheetId="0" hidden="1">{"Pre_CCB",#N/A,FALSE,"Pre CCB Pkg ";"CCB_Memb_Notbk",#N/A,FALSE,"CCB_Memb_Notebk";"CCB_Handouts",#N/A,FALSE,"Handouts";"JDISS_Brochure",#N/A,FALSE,"JDISS_Brochure";"JDISS_Minutes",#N/A,FALSE,"JDISS_Minutes";"Total_JDISS",#N/A,FALSE,"Total JDISS"}</definedName>
    <definedName name="eafo4_1" localSheetId="1" hidden="1">{"Pre_CCB",#N/A,FALSE,"Pre CCB Pkg ";"CCB_Memb_Notbk",#N/A,FALSE,"CCB_Memb_Notebk";"CCB_Handouts",#N/A,FALSE,"Handouts";"JDISS_Brochure",#N/A,FALSE,"JDISS_Brochure";"JDISS_Minutes",#N/A,FALSE,"JDISS_Minutes";"Total_JDISS",#N/A,FALSE,"Total JDISS"}</definedName>
    <definedName name="eafo4_1" hidden="1">{"Pre_CCB",#N/A,FALSE,"Pre CCB Pkg ";"CCB_Memb_Notbk",#N/A,FALSE,"CCB_Memb_Notebk";"CCB_Handouts",#N/A,FALSE,"Handouts";"JDISS_Brochure",#N/A,FALSE,"JDISS_Brochure";"JDISS_Minutes",#N/A,FALSE,"JDISS_Minutes";"Total_JDISS",#N/A,FALSE,"Total JDISS"}</definedName>
    <definedName name="eafo5" localSheetId="0" hidden="1">{"DolanCo1_PA",#N/A,FALSE,"Tina Dolan";"DolanCo1_Prop",#N/A,FALSE,"Tina Dolan"}</definedName>
    <definedName name="eafo5" localSheetId="1" hidden="1">{"DolanCo1_PA",#N/A,FALSE,"Tina Dolan";"DolanCo1_Prop",#N/A,FALSE,"Tina Dolan"}</definedName>
    <definedName name="eafo5" hidden="1">{"DolanCo1_PA",#N/A,FALSE,"Tina Dolan";"DolanCo1_Prop",#N/A,FALSE,"Tina Dolan"}</definedName>
    <definedName name="eafo5_1" localSheetId="0" hidden="1">{"DolanCo1_PA",#N/A,FALSE,"Tina Dolan";"DolanCo1_Prop",#N/A,FALSE,"Tina Dolan"}</definedName>
    <definedName name="eafo5_1" localSheetId="1" hidden="1">{"DolanCo1_PA",#N/A,FALSE,"Tina Dolan";"DolanCo1_Prop",#N/A,FALSE,"Tina Dolan"}</definedName>
    <definedName name="eafo5_1" hidden="1">{"DolanCo1_PA",#N/A,FALSE,"Tina Dolan";"DolanCo1_Prop",#N/A,FALSE,"Tina Dolan"}</definedName>
    <definedName name="eafo6" localSheetId="0" hidden="1">{"Prop_350K",#N/A,FALSE,"Ebron-350K";"PA_350K",#N/A,FALSE,"Ebron-350K";"Ebron350KTrvl",#N/A,FALSE,"Ebrons Travel 350k"}</definedName>
    <definedName name="eafo6" localSheetId="1" hidden="1">{"Prop_350K",#N/A,FALSE,"Ebron-350K";"PA_350K",#N/A,FALSE,"Ebron-350K";"Ebron350KTrvl",#N/A,FALSE,"Ebrons Travel 350k"}</definedName>
    <definedName name="eafo6" hidden="1">{"Prop_350K",#N/A,FALSE,"Ebron-350K";"PA_350K",#N/A,FALSE,"Ebron-350K";"Ebron350KTrvl",#N/A,FALSE,"Ebrons Travel 350k"}</definedName>
    <definedName name="eafo6_1" localSheetId="0" hidden="1">{"Prop_350K",#N/A,FALSE,"Ebron-350K";"PA_350K",#N/A,FALSE,"Ebron-350K";"Ebron350KTrvl",#N/A,FALSE,"Ebrons Travel 350k"}</definedName>
    <definedName name="eafo6_1" localSheetId="1" hidden="1">{"Prop_350K",#N/A,FALSE,"Ebron-350K";"PA_350K",#N/A,FALSE,"Ebron-350K";"Ebron350KTrvl",#N/A,FALSE,"Ebrons Travel 350k"}</definedName>
    <definedName name="eafo6_1" hidden="1">{"Prop_350K",#N/A,FALSE,"Ebron-350K";"PA_350K",#N/A,FALSE,"Ebron-350K";"Ebron350KTrvl",#N/A,FALSE,"Ebrons Travel 350k"}</definedName>
    <definedName name="eafo7" localSheetId="0" hidden="1">{"EbronCo1_PA",#N/A,FALSE,"Ebrons Task Co1";"EbronCo1_Prop",#N/A,FALSE,"Ebrons Task Co1";"Ebron316KTrvl",#N/A,FALSE,"Ebrons Travel 316k"}</definedName>
    <definedName name="eafo7" localSheetId="1" hidden="1">{"EbronCo1_PA",#N/A,FALSE,"Ebrons Task Co1";"EbronCo1_Prop",#N/A,FALSE,"Ebrons Task Co1";"Ebron316KTrvl",#N/A,FALSE,"Ebrons Travel 316k"}</definedName>
    <definedName name="eafo7" hidden="1">{"EbronCo1_PA",#N/A,FALSE,"Ebrons Task Co1";"EbronCo1_Prop",#N/A,FALSE,"Ebrons Task Co1";"Ebron316KTrvl",#N/A,FALSE,"Ebrons Travel 316k"}</definedName>
    <definedName name="eafo7_1" localSheetId="0" hidden="1">{"EbronCo1_PA",#N/A,FALSE,"Ebrons Task Co1";"EbronCo1_Prop",#N/A,FALSE,"Ebrons Task Co1";"Ebron316KTrvl",#N/A,FALSE,"Ebrons Travel 316k"}</definedName>
    <definedName name="eafo7_1" localSheetId="1" hidden="1">{"EbronCo1_PA",#N/A,FALSE,"Ebrons Task Co1";"EbronCo1_Prop",#N/A,FALSE,"Ebrons Task Co1";"Ebron316KTrvl",#N/A,FALSE,"Ebrons Travel 316k"}</definedName>
    <definedName name="eafo7_1" hidden="1">{"EbronCo1_PA",#N/A,FALSE,"Ebrons Task Co1";"EbronCo1_Prop",#N/A,FALSE,"Ebrons Task Co1";"Ebron316KTrvl",#N/A,FALSE,"Ebrons Travel 316k"}</definedName>
    <definedName name="eafo8" localSheetId="0" hidden="1">{"EbronCo5_PA",#N/A,FALSE,"Ebrons Task Co5";"EbronCo5_Prop",#N/A,FALSE,"Ebrons Task Co5"}</definedName>
    <definedName name="eafo8" localSheetId="1" hidden="1">{"EbronCo5_PA",#N/A,FALSE,"Ebrons Task Co5";"EbronCo5_Prop",#N/A,FALSE,"Ebrons Task Co5"}</definedName>
    <definedName name="eafo8" hidden="1">{"EbronCo5_PA",#N/A,FALSE,"Ebrons Task Co5";"EbronCo5_Prop",#N/A,FALSE,"Ebrons Task Co5"}</definedName>
    <definedName name="eafo8_1" localSheetId="0" hidden="1">{"EbronCo5_PA",#N/A,FALSE,"Ebrons Task Co5";"EbronCo5_Prop",#N/A,FALSE,"Ebrons Task Co5"}</definedName>
    <definedName name="eafo8_1" localSheetId="1" hidden="1">{"EbronCo5_PA",#N/A,FALSE,"Ebrons Task Co5";"EbronCo5_Prop",#N/A,FALSE,"Ebrons Task Co5"}</definedName>
    <definedName name="eafo8_1" hidden="1">{"EbronCo5_PA",#N/A,FALSE,"Ebrons Task Co5";"EbronCo5_Prop",#N/A,FALSE,"Ebrons Task Co5"}</definedName>
    <definedName name="eafo9" localSheetId="0" hidden="1">{"JDISS_Co1",#N/A,FALSE,"JDISS_Co1";"JDISSCo1_PA",#N/A,FALSE,"JDISS_Co1"}</definedName>
    <definedName name="eafo9" localSheetId="1" hidden="1">{"JDISS_Co1",#N/A,FALSE,"JDISS_Co1";"JDISSCo1_PA",#N/A,FALSE,"JDISS_Co1"}</definedName>
    <definedName name="eafo9" hidden="1">{"JDISS_Co1",#N/A,FALSE,"JDISS_Co1";"JDISSCo1_PA",#N/A,FALSE,"JDISS_Co1"}</definedName>
    <definedName name="eafo9_1" localSheetId="0" hidden="1">{"JDISS_Co1",#N/A,FALSE,"JDISS_Co1";"JDISSCo1_PA",#N/A,FALSE,"JDISS_Co1"}</definedName>
    <definedName name="eafo9_1" localSheetId="1" hidden="1">{"JDISS_Co1",#N/A,FALSE,"JDISS_Co1";"JDISSCo1_PA",#N/A,FALSE,"JDISS_Co1"}</definedName>
    <definedName name="eafo9_1" hidden="1">{"JDISS_Co1",#N/A,FALSE,"JDISS_Co1";"JDISSCo1_PA",#N/A,FALSE,"JDISS_Co1"}</definedName>
    <definedName name="earo25" localSheetId="0" hidden="1">{"PearsonCo1_Prop",#N/A,FALSE,"Pearsons Task Co1";"PearsonCo1_PA",#N/A,FALSE,"Pearsons Task Co1"}</definedName>
    <definedName name="earo25" localSheetId="1" hidden="1">{"PearsonCo1_Prop",#N/A,FALSE,"Pearsons Task Co1";"PearsonCo1_PA",#N/A,FALSE,"Pearsons Task Co1"}</definedName>
    <definedName name="earo25" hidden="1">{"PearsonCo1_Prop",#N/A,FALSE,"Pearsons Task Co1";"PearsonCo1_PA",#N/A,FALSE,"Pearsons Task Co1"}</definedName>
    <definedName name="earo25_1" localSheetId="0" hidden="1">{"PearsonCo1_Prop",#N/A,FALSE,"Pearsons Task Co1";"PearsonCo1_PA",#N/A,FALSE,"Pearsons Task Co1"}</definedName>
    <definedName name="earo25_1" localSheetId="1" hidden="1">{"PearsonCo1_Prop",#N/A,FALSE,"Pearsons Task Co1";"PearsonCo1_PA",#N/A,FALSE,"Pearsons Task Co1"}</definedName>
    <definedName name="earo25_1" hidden="1">{"PearsonCo1_Prop",#N/A,FALSE,"Pearsons Task Co1";"PearsonCo1_PA",#N/A,FALSE,"Pearsons Task Co1"}</definedName>
    <definedName name="eatme" hidden="1">{"PAGE1",#N/A,FALSE,"CPFFMSTR";"PAGE2",#N/A,FALSE,"CPFFMSTR"}</definedName>
    <definedName name="eatmeagain" hidden="1">{"PAGE1",#N/A,FALSE,"CPFFMSTR";"PAGE2",#N/A,FALSE,"CPFFMSTR"}</definedName>
    <definedName name="ee" hidden="1">#REF!</definedName>
    <definedName name="eee" hidden="1">#REF!</definedName>
    <definedName name="eeee" hidden="1">{"'Vietnam'!$E$21:$W$45","'Vietnam'!$E$21:$W$45"}</definedName>
    <definedName name="eeee_1" hidden="1">{"'Vietnam'!$E$21:$W$45","'Vietnam'!$E$21:$W$45"}</definedName>
    <definedName name="eeee_2" hidden="1">{"'Vietnam'!$E$21:$W$45","'Vietnam'!$E$21:$W$45"}</definedName>
    <definedName name="eeee_3" hidden="1">{"'Vietnam'!$E$21:$W$45","'Vietnam'!$E$21:$W$45"}</definedName>
    <definedName name="eeee_4" hidden="1">{"'Vietnam'!$E$21:$W$45","'Vietnam'!$E$21:$W$45"}</definedName>
    <definedName name="eeee_5" hidden="1">{"'Vietnam'!$E$21:$W$45","'Vietnam'!$E$21:$W$45"}</definedName>
    <definedName name="eflf\" hidden="1">{"Current vs. Prior Fcst",#N/A,FALSE,"Current vs. Plan01-3";"Current vs. Prior Fcst",#N/A,FALSE,"Current vs. Prior Fcst";"Trends Revenue Current",#N/A,FALSE,"Trends Revenue";"Trends Profit Current",#N/A,FALSE,"Trends Profit";"Trends Fee % Current",#N/A,FALSE,"Trends Fee %";"Fcst Variance",#N/A,FALSE,"Fcst Variance";"Monthly Variance Analysis",#N/A,FALSE,"Monthly Variance Analysis"}</definedName>
    <definedName name="er" hidden="1">{"1999 Revenue",#N/A,FALSE,"IBS";"1999 Traffic",#N/A,FALSE,"IBS"}</definedName>
    <definedName name="eras" hidden="1">{"PAGE1",#N/A,FALSE,"CPFFMSTR";"PAGE2",#N/A,FALSE,"CPFFMSTR"}</definedName>
    <definedName name="eraseme" hidden="1">{"laborr",#N/A,FALSE,"Sheet1";"sumr",#N/A,FALSE,"Sheet1";"odcr",#N/A,FALSE,"Sheet1";"trip1r",#N/A,FALSE,"Sheet1";"trip2r",#N/A,FALSE,"Sheet1";"trip3r",#N/A,FALSE,"Sheet1";"trip4r",#N/A,FALSE,"Sheet1"}</definedName>
    <definedName name="eraseme1" hidden="1">{"laborr",#N/A,FALSE,"Sheet1";"sumr",#N/A,FALSE,"Sheet1";"odcr",#N/A,FALSE,"Sheet1";"trip1r",#N/A,FALSE,"Sheet1";"trip2r",#N/A,FALSE,"Sheet1";"trip3r",#N/A,FALSE,"Sheet1";"trip4r",#N/A,FALSE,"Sheet1"}</definedName>
    <definedName name="eraseme2" hidden="1">{"cptwor",#N/A,FALSE,"CP";"cpthreer",#N/A,FALSE,"CP";"sumr",#N/A,FALSE,"CP";"odcr",#N/A,FALSE,"CP"}</definedName>
    <definedName name="eraseme3" hidden="1">{"laborr",#N/A,FALSE,"Sheet1";"sumr",#N/A,FALSE,"Sheet1";"odcr",#N/A,FALSE,"Sheet1";"trip1r",#N/A,FALSE,"Sheet1"}</definedName>
    <definedName name="eraseme4" hidden="1">{"laborr",#N/A,FALSE,"costprop";"sumr",#N/A,FALSE,"costprop";"odcr",#N/A,FALSE,"costprop";"trip1r",#N/A,FALSE,"costprop";"trip2r",#N/A,FALSE,"costprop"}</definedName>
    <definedName name="eraseme5" hidden="1">{"laborr",#N/A,FALSE,"costprop";"sumr",#N/A,FALSE,"costprop";"odcr",#N/A,FALSE,"costprop";"trip1r",#N/A,FALSE,"costprop";"trip2r",#N/A,FALSE,"costprop";"trip3r",#N/A,FALSE,"costprop"}</definedName>
    <definedName name="eraseme6" hidden="1">{"par",#N/A,FALSE,"PA";"odcr",#N/A,FALSE,"PA";"paxr",#N/A,FALSE,"PA"}</definedName>
    <definedName name="eraseme7" hidden="1">{"PAGE1",#N/A,FALSE,"CPFFMSTR";"PAGE2",#N/A,FALSE,"CPFFMSTR"}</definedName>
    <definedName name="err"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ert"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erwe" hidden="1">{"PAGE1",#N/A,FALSE,"CPFFMSTR";"PAGE2",#N/A,FALSE,"CPFFMSTR"}</definedName>
    <definedName name="ESCALATION">Input!$AE$61</definedName>
    <definedName name="esss" hidden="1">{#N/A,#N/A,FALSE,"CombDiv";#N/A,#N/A,FALSE,"CAD";#N/A,#N/A,FALSE,"17";#N/A,#N/A,FALSE,"18";#N/A,#N/A,FALSE,"31";#N/A,#N/A,FALSE,"38";#N/A,#N/A,FALSE,"58";#N/A,#N/A,FALSE,"86";#N/A,#N/A,FALSE,"CORP";#N/A,#N/A,FALSE,"8";#N/A,#N/A,FALSE,"89";#N/A,#N/A,FALSE,"90";#N/A,#N/A,FALSE,"DSSD";#N/A,#N/A,FALSE,"12";#N/A,#N/A,FALSE,"25";#N/A,#N/A,FALSE,"62";#N/A,#N/A,FALSE,"72";#N/A,#N/A,FALSE,"74";#N/A,#N/A,FALSE,"91";#N/A,#N/A,FALSE,"ESID";#N/A,#N/A,FALSE,"23";#N/A,#N/A,FALSE,"50";#N/A,#N/A,FALSE,"53";#N/A,#N/A,FALSE,"59";#N/A,#N/A,FALSE,"60";#N/A,#N/A,FALSE,"76";#N/A,#N/A,FALSE,"84";#N/A,#N/A,FALSE,"ESSD";#N/A,#N/A,FALSE,"24";#N/A,#N/A,FALSE,"28";#N/A,#N/A,FALSE,"29";#N/A,#N/A,FALSE,"47";#N/A,#N/A,FALSE,"63";#N/A,#N/A,FALSE,"66";#N/A,#N/A,FALSE,"67";#N/A,#N/A,FALSE,"78";#N/A,#N/A,FALSE,"78A";#N/A,#N/A,FALSE,"MASD";#N/A,#N/A,FALSE,"30";#N/A,#N/A,FALSE,"35";#N/A,#N/A,FALSE,"45";#N/A,#N/A,FALSE,"57";#N/A,#N/A,FALSE,"75";#N/A,#N/A,FALSE,"83";#N/A,#N/A,FALSE,"85"}</definedName>
    <definedName name="esssss" hidden="1">{#N/A,#N/A,FALSE,"CombDiv";#N/A,#N/A,FALSE,"CAD";#N/A,#N/A,FALSE,"17";#N/A,#N/A,FALSE,"18";#N/A,#N/A,FALSE,"31";#N/A,#N/A,FALSE,"38";#N/A,#N/A,FALSE,"58";#N/A,#N/A,FALSE,"86";#N/A,#N/A,FALSE,"CORP";#N/A,#N/A,FALSE,"8";#N/A,#N/A,FALSE,"89";#N/A,#N/A,FALSE,"90";#N/A,#N/A,FALSE,"DSSD";#N/A,#N/A,FALSE,"12";#N/A,#N/A,FALSE,"25";#N/A,#N/A,FALSE,"62";#N/A,#N/A,FALSE,"72";#N/A,#N/A,FALSE,"74";#N/A,#N/A,FALSE,"91";#N/A,#N/A,FALSE,"ESID";#N/A,#N/A,FALSE,"23";#N/A,#N/A,FALSE,"50";#N/A,#N/A,FALSE,"53";#N/A,#N/A,FALSE,"59";#N/A,#N/A,FALSE,"60";#N/A,#N/A,FALSE,"76";#N/A,#N/A,FALSE,"84";#N/A,#N/A,FALSE,"ESSD";#N/A,#N/A,FALSE,"24";#N/A,#N/A,FALSE,"28";#N/A,#N/A,FALSE,"29";#N/A,#N/A,FALSE,"47";#N/A,#N/A,FALSE,"63";#N/A,#N/A,FALSE,"66";#N/A,#N/A,FALSE,"67";#N/A,#N/A,FALSE,"78";#N/A,#N/A,FALSE,"78A";#N/A,#N/A,FALSE,"MASD";#N/A,#N/A,FALSE,"30";#N/A,#N/A,FALSE,"35";#N/A,#N/A,FALSE,"45";#N/A,#N/A,FALSE,"57";#N/A,#N/A,FALSE,"75";#N/A,#N/A,FALSE,"83";#N/A,#N/A,FALSE,"85"}</definedName>
    <definedName name="ewrw"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execsumm1" hidden="1">{#N/A,#N/A,FALSE,"Breakeven"}</definedName>
    <definedName name="f" hidden="1">'[19]Sum of FDC'!#REF!</definedName>
    <definedName name="FAR" hidden="1">{"page1",#N/A,FALSE,"Page1";"page2",#N/A,FALSE,"Page2";"page3",#N/A,FALSE,"Page3";"page4",#N/A,FALSE,"Page4"}</definedName>
    <definedName name="fasdf" hidden="1">{"PAGE1",#N/A,FALSE,"CPFFMSTR";"PAGE2",#N/A,FALSE,"CPFFMSTR"}</definedName>
    <definedName name="fawew" hidden="1">{"Page 2",#N/A,FALSE,"2000";"Page 1",#N/A,FALSE,"2000"}</definedName>
    <definedName name="fb_bldg">0.51</definedName>
    <definedName name="fb_equip">0.16</definedName>
    <definedName name="fb_land">0.33</definedName>
    <definedName name="fcjh"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fd" hidden="1">#REF!</definedName>
    <definedName name="fd_bldg">0.37</definedName>
    <definedName name="fd_equip">0.33</definedName>
    <definedName name="fd_land">0.3</definedName>
    <definedName name="fda" hidden="1">{#N/A,#N/A,FALSE,"SV CALL(FIXED) (B)";#N/A,#N/A,FALSE,"SV CALL (ROTC)";#N/A,#N/A,FALSE,"SV CALL(WSO)";#N/A,#N/A,FALSE,"SV CALL (OPT)"}</definedName>
    <definedName name="fdasdad" hidden="1">{"assumpt",#N/A,TRUE,"assumptions";"big_1",#N/A,TRUE,"BIG PICTURE QF";"graph_1",#N/A,TRUE,"BIG PICTURE QF";"scen summ",#N/A,TRUE,"Scenario Summary";"rates",#N/A,TRUE,"quoted rates";"t747_2",#N/A,TRUE,"tender summary 747 ";"t747_1",#N/A,TRUE,"tender summary 747 ";"t767_1",#N/A,TRUE,"TENDER SUMMARY 767";"t767_2",#N/A,TRUE,"TENDER SUMMARY 767";"t2.5c",#N/A,TRUE,"747 2.5 c blade";"t747cf6_1",#N/A,TRUE,"747 CF6 POWERED TRAD v2";"scen1",#N/A,TRUE,"scenario 1";"scen1a",#N/A,TRUE,"scenario 1A";"scen2",#N/A,TRUE,"scenario 2";"scen3",#N/A,TRUE,"scenario 3";"scen4",#N/A,TRUE,"scenario 4";"scen5",#N/A,TRUE,"scenario 5";"scen5a",#N/A,TRUE,"scenario 5A";"scen1mf",#N/A,TRUE,"scenario 1 (2)";"scen1amf",#N/A,TRUE,"scenario 1A (2)";"scen2mf",#N/A,TRUE,"scenario 2 (2)";"scen3mf",#N/A,TRUE,"scenario 3 (2)";"scen4mf",#N/A,TRUE,"scenario 4 (2)";"scen5mf",#N/A,TRUE,"scenario 5 (2)";"scen5amf",#N/A,TRUE,"scenario 5A (2)";"t767mf",#N/A,TRUE,"existing 767 comparison MANU";"t747mf",#N/A,TRUE,"existing 747 comparison MANU"}</definedName>
    <definedName name="fdefds" hidden="1">'[19]Sum of FDC'!#REF!</definedName>
    <definedName name="fdfd" hidden="1">{"Page 2",#N/A,FALSE,"2000";"Page 1",#N/A,FALSE,"2000"}</definedName>
    <definedName name="fdfs" hidden="1">'[19]Sum of FDC'!#REF!</definedName>
    <definedName name="fdfsfsd" hidden="1">'[19]Sum of FDC'!#REF!</definedName>
    <definedName name="fdsf" hidden="1">[4]RATETEMP!#REF!</definedName>
    <definedName name="fewa" hidden="1">{#N/A,#N/A,FALSE,"ManLoading"}</definedName>
    <definedName name="fewada" hidden="1">{#N/A,#N/A,FALSE,"Sheet1"}</definedName>
    <definedName name="ff" hidden="1">#REF!</definedName>
    <definedName name="fff" hidden="1">#REF!</definedName>
    <definedName name="ffffffff" hidden="1">{"'Vietnam'!$E$21:$W$45","'Vietnam'!$E$21:$W$45"}</definedName>
    <definedName name="fffffffff" hidden="1">{#N/A,#N/A,FALSE,"Breakeven"}</definedName>
    <definedName name="ffppl2" hidden="1">{"Start",#N/A,FALSE,"Menu";"P&amp;L",#N/A,FALSE,"Monthly P&amp;L";"Rev",#N/A,FALSE,"Revenue Summary";"budbar",#N/A,FALSE,"Budget-Variance";"priorvar",#N/A,FALSE,"Prior Month Var";"DetailRev",#N/A,FALSE,"Detail  Budget Var (Revenue)";"Detailom",#N/A,FALSE,"Detail Budget Var (O&amp;M)"}</definedName>
    <definedName name="FGH" hidden="1">{"PAGE1",#N/A,FALSE,"CPFFMSTR";"PAGE2",#N/A,FALSE,"CPFFMSTR"}</definedName>
    <definedName name="fghj" hidden="1">{"Balance Sheet",#N/A,FALSE,"FEB-01"}</definedName>
    <definedName name="fghk"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fgpq" localSheetId="0" hidden="1">{#N/A,#N/A,FALSE,"TB";#N/A,#N/A,FALSE,"BS";#N/A,#N/A,FALSE,"IS";#N/A,#N/A,FALSE,"TAX";#N/A,#N/A,FALSE,"DUE"}</definedName>
    <definedName name="fgpq" localSheetId="1" hidden="1">{#N/A,#N/A,FALSE,"TB";#N/A,#N/A,FALSE,"BS";#N/A,#N/A,FALSE,"IS";#N/A,#N/A,FALSE,"TAX";#N/A,#N/A,FALSE,"DUE"}</definedName>
    <definedName name="fgpq" hidden="1">{#N/A,#N/A,FALSE,"TB";#N/A,#N/A,FALSE,"BS";#N/A,#N/A,FALSE,"IS";#N/A,#N/A,FALSE,"TAX";#N/A,#N/A,FALSE,"DUE"}</definedName>
    <definedName name="fgpq_1" localSheetId="0" hidden="1">{#N/A,#N/A,FALSE,"TB";#N/A,#N/A,FALSE,"BS";#N/A,#N/A,FALSE,"IS";#N/A,#N/A,FALSE,"TAX";#N/A,#N/A,FALSE,"DUE"}</definedName>
    <definedName name="fgpq_1" localSheetId="1" hidden="1">{#N/A,#N/A,FALSE,"TB";#N/A,#N/A,FALSE,"BS";#N/A,#N/A,FALSE,"IS";#N/A,#N/A,FALSE,"TAX";#N/A,#N/A,FALSE,"DUE"}</definedName>
    <definedName name="fgpq_1" hidden="1">{#N/A,#N/A,FALSE,"TB";#N/A,#N/A,FALSE,"BS";#N/A,#N/A,FALSE,"IS";#N/A,#N/A,FALSE,"TAX";#N/A,#N/A,FALSE,"DUE"}</definedName>
    <definedName name="fgpwq" localSheetId="0" hidden="1">{"Input A",#N/A,FALSE,"Inputs";"Input B",#N/A,FALSE,"Inputs";"Equity A",#N/A,FALSE,"Equity";"Equity B",#N/A,FALSE,"Equity"}</definedName>
    <definedName name="fgpwq" localSheetId="1" hidden="1">{"Input A",#N/A,FALSE,"Inputs";"Input B",#N/A,FALSE,"Inputs";"Equity A",#N/A,FALSE,"Equity";"Equity B",#N/A,FALSE,"Equity"}</definedName>
    <definedName name="fgpwq" hidden="1">{"Input A",#N/A,FALSE,"Inputs";"Input B",#N/A,FALSE,"Inputs";"Equity A",#N/A,FALSE,"Equity";"Equity B",#N/A,FALSE,"Equity"}</definedName>
    <definedName name="fgpwq_1" localSheetId="0" hidden="1">{"Input A",#N/A,FALSE,"Inputs";"Input B",#N/A,FALSE,"Inputs";"Equity A",#N/A,FALSE,"Equity";"Equity B",#N/A,FALSE,"Equity"}</definedName>
    <definedName name="fgpwq_1" localSheetId="1" hidden="1">{"Input A",#N/A,FALSE,"Inputs";"Input B",#N/A,FALSE,"Inputs";"Equity A",#N/A,FALSE,"Equity";"Equity B",#N/A,FALSE,"Equity"}</definedName>
    <definedName name="fgpwq_1" hidden="1">{"Input A",#N/A,FALSE,"Inputs";"Input B",#N/A,FALSE,"Inputs";"Equity A",#N/A,FALSE,"Equity";"Equity B",#N/A,FALSE,"Equity"}</definedName>
    <definedName name="FIRST">"FIRST"</definedName>
    <definedName name="fjfjfjfj" hidden="1">{"REFORECAST",#N/A,TRUE,"BUDGET REFORECAST";"LLP",#N/A,TRUE,"LLP COSTS"}</definedName>
    <definedName name="fjnfjfjf" hidden="1">{"REFORECAST",#N/A,TRUE,"BUDGET REFORECAST";"LLP",#N/A,TRUE,"LLP COSTS"}</definedName>
    <definedName name="fk_bldg">0</definedName>
    <definedName name="fk_equip">0</definedName>
    <definedName name="fk_land">0</definedName>
    <definedName name="fl_bldg">0</definedName>
    <definedName name="fl_equip">0</definedName>
    <definedName name="fl_land">0</definedName>
    <definedName name="fn_bldg">0.4235</definedName>
    <definedName name="fn_equip">0.4051</definedName>
    <definedName name="fn_land">0.1714</definedName>
    <definedName name="fred" hidden="1">{"'Year 8'!$A$1:$L$22"}</definedName>
    <definedName name="fred4" hidden="1">{#N/A,#N/A,FALSE,"EAC";#N/A,#N/A,FALSE,"Cost Rpt .001";#N/A,#N/A,FALSE,"Cost Rpt .002";#N/A,#N/A,FALSE,"Cost Rpt .003";#N/A,#N/A,FALSE,"Cost Rpt .004";#N/A,#N/A,FALSE,"Cost Rpt .005";#N/A,#N/A,FALSE,"Cost Rpt .006"}</definedName>
    <definedName name="fsdf" localSheetId="0" hidden="1">{"Input A",#N/A,FALSE,"Inputs";"Input B",#N/A,FALSE,"Inputs";"Equity A",#N/A,FALSE,"Equity";"Equity B",#N/A,FALSE,"Equity"}</definedName>
    <definedName name="fsdf" localSheetId="1" hidden="1">{"Input A",#N/A,FALSE,"Inputs";"Input B",#N/A,FALSE,"Inputs";"Equity A",#N/A,FALSE,"Equity";"Equity B",#N/A,FALSE,"Equity"}</definedName>
    <definedName name="fsdf" hidden="1">{"Input A",#N/A,FALSE,"Inputs";"Input B",#N/A,FALSE,"Inputs";"Equity A",#N/A,FALSE,"Equity";"Equity B",#N/A,FALSE,"Equity"}</definedName>
    <definedName name="fsdf_1" localSheetId="0" hidden="1">{"Input A",#N/A,FALSE,"Inputs";"Input B",#N/A,FALSE,"Inputs";"Equity A",#N/A,FALSE,"Equity";"Equity B",#N/A,FALSE,"Equity"}</definedName>
    <definedName name="fsdf_1" localSheetId="1" hidden="1">{"Input A",#N/A,FALSE,"Inputs";"Input B",#N/A,FALSE,"Inputs";"Equity A",#N/A,FALSE,"Equity";"Equity B",#N/A,FALSE,"Equity"}</definedName>
    <definedName name="fsdf_1" hidden="1">{"Input A",#N/A,FALSE,"Inputs";"Input B",#N/A,FALSE,"Inputs";"Equity A",#N/A,FALSE,"Equity";"Equity B",#N/A,FALSE,"Equity"}</definedName>
    <definedName name="ftyi" hidden="1">{"1999 Revenue",#N/A,FALSE,"IBS";"1999 Traffic",#N/A,FALSE,"IBS"}</definedName>
    <definedName name="ftyu"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full" hidden="1">[20]ComIssInvcs!#REF!</definedName>
    <definedName name="fv" hidden="1">{"'VISROM'!$B$44:$B$47","'VISROM'!$B$1:$J$46"}</definedName>
    <definedName name="fv_1" hidden="1">{"'VISROM'!$B$44:$B$47","'VISROM'!$B$1:$J$46"}</definedName>
    <definedName name="fv_2" hidden="1">{"'VISROM'!$B$44:$B$47","'VISROM'!$B$1:$J$46"}</definedName>
    <definedName name="fv_3" hidden="1">{"'VISROM'!$B$44:$B$47","'VISROM'!$B$1:$J$46"}</definedName>
    <definedName name="Fy99esf.xls" hidden="1">{#N/A,#N/A,FALSE,"spares spreadsheet";#N/A,#N/A,FALSE,"WBS 1.1";#N/A,#N/A,FALSE,"WBS 2.1";#N/A,#N/A,FALSE,"WBS 2.2";#N/A,#N/A,FALSE,"WBS 2.2 material";#N/A,#N/A,FALSE,"WBS 2.2 odc";#N/A,#N/A,FALSE,"WBS 2.3";#N/A,#N/A,FALSE,"WBS 2.4";#N/A,#N/A,FALSE,"WBS 2.4 odc";#N/A,#N/A,FALSE,"WBS 2.5";#N/A,#N/A,FALSE,"WBS 5.0";#N/A,#N/A,FALSE,"TRAVEL";#N/A,#N/A,FALSE,"CBOM";#N/A,#N/A,FALSE,"TIME PHASE"}</definedName>
    <definedName name="fytu" hidden="1">{#N/A,#N/A,TRUE,"Contents";#N/A,#N/A,TRUE,"Cover Page";#N/A,#N/A,TRUE,"Highlights";#N/A,#N/A,TRUE,"Financial Summary";#N/A,#N/A,TRUE,"Blank";#N/A,#N/A,TRUE,"Orders";#N/A,#N/A,TRUE,"Orders Elims";#N/A,#N/A,TRUE,"Sig Orders";#N/A,#N/A,TRUE,"Sales";#N/A,#N/A,TRUE,"Sales Elims";#N/A,#N/A,TRUE,"EBIT";#N/A,#N/A,TRUE,"EBIT Elims";#N/A,#N/A,TRUE,"Backlog";#N/A,#N/A,TRUE,"Backlog Elims";#N/A,#N/A,TRUE,"Funded Backlog ";#N/A,#N/A,TRUE,"Funded BL Elims";#N/A,#N/A,TRUE,"Cash";#N/A,#N/A,TRUE,"Employment";#N/A,#N/A,TRUE,"Award Fee";#N/A,#N/A,TRUE,"Ops &amp; Risks";#N/A,#N/A,TRUE,"Ops &amp; Risks 2";#N/A,#N/A,TRUE,"Key Issues ";#N/A,#N/A,TRUE,"Open";#N/A,#N/A,TRUE,"Orders 97-98";#N/A,#N/A,TRUE,"Sales 97-98 ";#N/A,#N/A,TRUE,"EBIT 97-98 ";#N/A,#N/A,TRUE,"Cash 97-98";#N/A,#N/A,TRUE,"Blank (2)";#N/A,#N/A,TRUE,"Yr to Yr Sales";#N/A,#N/A,TRUE,"Yr to Yr EBIT";#N/A,#N/A,TRUE,"Qtr to Qtr";#N/A,#N/A,TRUE,"AOD Status";#N/A,#N/A,TRUE,"Unex Options";#N/A,#N/A,TRUE,"Loss Contracts";#N/A,#N/A,TRUE,"Debooks";#N/A,#N/A,TRUE,"Proposals"}</definedName>
    <definedName name="fyu"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GA_COMP_RATE">Input!$AD$26</definedName>
    <definedName name="gafb" localSheetId="0" hidden="1">{#N/A,#N/A,FALSE,"TB";#N/A,#N/A,FALSE,"BS";#N/A,#N/A,FALSE,"IS";#N/A,#N/A,FALSE,"TAX";#N/A,#N/A,FALSE,"DUE"}</definedName>
    <definedName name="gafb" localSheetId="1" hidden="1">{#N/A,#N/A,FALSE,"TB";#N/A,#N/A,FALSE,"BS";#N/A,#N/A,FALSE,"IS";#N/A,#N/A,FALSE,"TAX";#N/A,#N/A,FALSE,"DUE"}</definedName>
    <definedName name="gafb" hidden="1">{#N/A,#N/A,FALSE,"TB";#N/A,#N/A,FALSE,"BS";#N/A,#N/A,FALSE,"IS";#N/A,#N/A,FALSE,"TAX";#N/A,#N/A,FALSE,"DUE"}</definedName>
    <definedName name="gafb_1" localSheetId="0" hidden="1">{#N/A,#N/A,FALSE,"TB";#N/A,#N/A,FALSE,"BS";#N/A,#N/A,FALSE,"IS";#N/A,#N/A,FALSE,"TAX";#N/A,#N/A,FALSE,"DUE"}</definedName>
    <definedName name="gafb_1" localSheetId="1" hidden="1">{#N/A,#N/A,FALSE,"TB";#N/A,#N/A,FALSE,"BS";#N/A,#N/A,FALSE,"IS";#N/A,#N/A,FALSE,"TAX";#N/A,#N/A,FALSE,"DUE"}</definedName>
    <definedName name="gafb_1" hidden="1">{#N/A,#N/A,FALSE,"TB";#N/A,#N/A,FALSE,"BS";#N/A,#N/A,FALSE,"IS";#N/A,#N/A,FALSE,"TAX";#N/A,#N/A,FALSE,"DUE"}</definedName>
    <definedName name="gdd" hidden="1">{"reforecast",#N/A,FALSE,"BUDGET REFORECAST";"ll",#N/A,FALSE,"LLP COSTS"}</definedName>
    <definedName name="gddgdgdg" hidden="1">{"costs",#N/A,TRUE,"Invoice Summary";"parameters",#N/A,TRUE,"Operating Parameters"}</definedName>
    <definedName name="gdfgfddggd" hidden="1">#REF!</definedName>
    <definedName name="gdfgfgfdgf" hidden="1">#REF!</definedName>
    <definedName name="getrid" hidden="1">{"Page 2",#N/A,FALSE,"2000";"Page 1",#N/A,FALSE,"2000"}</definedName>
    <definedName name="getridof" hidden="1">{"Page 2",#N/A,FALSE,"2000";"Page 1",#N/A,FALSE,"2000"}</definedName>
    <definedName name="gf" hidden="1">[4]RATETEMP!#REF!</definedName>
    <definedName name="gfddfgdfg" hidden="1">#REF!</definedName>
    <definedName name="ggfdgf" hidden="1">#REF!</definedName>
    <definedName name="gggg" hidden="1">{"'Vietnam'!$E$21:$W$45","'Vietnam'!$E$21:$W$45"}</definedName>
    <definedName name="gggg_1" hidden="1">{"'Vietnam'!$E$21:$W$45","'Vietnam'!$E$21:$W$45"}</definedName>
    <definedName name="gggg_2" hidden="1">{"'Vietnam'!$E$21:$W$45","'Vietnam'!$E$21:$W$45"}</definedName>
    <definedName name="gggg_3" hidden="1">{"'Vietnam'!$E$21:$W$45","'Vietnam'!$E$21:$W$45"}</definedName>
    <definedName name="gggg_4" hidden="1">{"'Vietnam'!$E$21:$W$45","'Vietnam'!$E$21:$W$45"}</definedName>
    <definedName name="gggg_5" hidden="1">{"'Vietnam'!$E$21:$W$45","'Vietnam'!$E$21:$W$45"}</definedName>
    <definedName name="gh"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ghj"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gjhg" localSheetId="0" hidden="1">{"PL",#N/A,FALSE,"Div 190"}</definedName>
    <definedName name="gjhg" localSheetId="1" hidden="1">{"PL",#N/A,FALSE,"Div 190"}</definedName>
    <definedName name="gjhg" hidden="1">{"PL",#N/A,FALSE,"Div 190"}</definedName>
    <definedName name="gjhg_1" localSheetId="0" hidden="1">{"PL",#N/A,FALSE,"Div 190"}</definedName>
    <definedName name="gjhg_1" localSheetId="1" hidden="1">{"PL",#N/A,FALSE,"Div 190"}</definedName>
    <definedName name="gjhg_1" hidden="1">{"PL",#N/A,FALSE,"Div 190"}</definedName>
    <definedName name="gjkl"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Govt_1_2_3" hidden="1">{#N/A,#N/A,FALSE,"Base Info";#N/A,#N/A,FALSE,"Base Info"}</definedName>
    <definedName name="GSDFG" hidden="1">{"PAGE1",#N/A,FALSE,"CPFFMSTR";"PAGE2",#N/A,FALSE,"CPFFMSTR"}</definedName>
    <definedName name="gu"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guu" hidden="1">{#N/A,#N/A,FALSE,"Sheet1"}</definedName>
    <definedName name="gyu" hidden="1">{#N/A,#N/A,TRUE,"Contents";#N/A,#N/A,TRUE,"Cover Page";#N/A,#N/A,TRUE,"Highlights";#N/A,#N/A,TRUE,"Financial Summary";#N/A,#N/A,TRUE,"Blank";#N/A,#N/A,TRUE,"Orders";#N/A,#N/A,TRUE,"Orders Elims";#N/A,#N/A,TRUE,"Sig Orders";#N/A,#N/A,TRUE,"Sales";#N/A,#N/A,TRUE,"Sales Elims";#N/A,#N/A,TRUE,"EBIT";#N/A,#N/A,TRUE,"EBIT Elims";#N/A,#N/A,TRUE,"Backlog";#N/A,#N/A,TRUE,"Backlog Elims";#N/A,#N/A,TRUE,"Funded Backlog ";#N/A,#N/A,TRUE,"Funded BL Elims";#N/A,#N/A,TRUE,"Cash";#N/A,#N/A,TRUE,"Employment";#N/A,#N/A,TRUE,"Award Fee";#N/A,#N/A,TRUE,"Ops &amp; Risks";#N/A,#N/A,TRUE,"Ops &amp; Risks 2";#N/A,#N/A,TRUE,"Key Issues ";#N/A,#N/A,TRUE,"Open";#N/A,#N/A,TRUE,"Orders 97-98";#N/A,#N/A,TRUE,"Sales 97-98 ";#N/A,#N/A,TRUE,"EBIT 97-98 ";#N/A,#N/A,TRUE,"Cash 97-98";#N/A,#N/A,TRUE,"Blank (2)";#N/A,#N/A,TRUE,"Yr to Yr Sales";#N/A,#N/A,TRUE,"Yr to Yr EBIT";#N/A,#N/A,TRUE,"Qtr to Qtr";#N/A,#N/A,TRUE,"AOD Status";#N/A,#N/A,TRUE,"Unex Options";#N/A,#N/A,TRUE,"Loss Contracts";#N/A,#N/A,TRUE,"Debooks";#N/A,#N/A,TRUE,"Proposals"}</definedName>
    <definedName name="Hello" hidden="1">#REF!</definedName>
    <definedName name="help" hidden="1">{"Schedule 1.0 Summary",#N/A,TRUE,"Contract Period Sum";"Schedule 1.1 Summary CLINS",#N/A,TRUE,"Contract Period Sum";"Schedule 2.0 Lbr Sum",#N/A,TRUE,"Contract Period Sum";"Schedule 2.1 D/L",#N/A,TRUE,"Contract Period Sum";"Schedule 2.2 Paid Ben",#N/A,TRUE,"Contract Period Sum";"Schedule 2.3 H/W",#N/A,TRUE,"Contract Period Sum";"Schedule 2.4 Taxes/Ins",#N/A,TRUE,"Contract Period Sum";"Schedule 2.5 Other Personnel Cost",#N/A,TRUE,"Contract Period Sum";"Schedule 3.0 Materials",#N/A,TRUE,"Contract Period Sum";"Schedule 4.0 ODC",#N/A,TRUE,"Contract Period Sum";"Schedule 5.0 Equip Summary",#N/A,TRUE,"Contract Period Sum";"Schedule 5.1 Cap Equip",#N/A,TRUE,"Contract Period Sum";"Schedule 5.2 Exp Equipment",#N/A,TRUE,"Contract Period Sum";"Schedule 5.3 Leased Equipment",#N/A,TRUE,"Contract Period Sum";"Schedule 6.0 Subs",#N/A,TRUE,"Contract Period Sum";"Schedule 7.0 G&amp;A, Base &amp; Awd Fee",#N/A,TRUE,"Contract Period Sum"}</definedName>
    <definedName name="HGJ" hidden="1">{"PAGE1",#N/A,FALSE,"CPFFMSTR";"PAGE2",#N/A,FALSE,"CPFFMSTR"}</definedName>
    <definedName name="hhhh" hidden="1">{"'Vietnam'!$E$21:$W$45","'Vietnam'!$E$21:$W$45"}</definedName>
    <definedName name="hhhh_1" hidden="1">{"'Vietnam'!$E$21:$W$45","'Vietnam'!$E$21:$W$45"}</definedName>
    <definedName name="hhhh_2" hidden="1">{"'Vietnam'!$E$21:$W$45","'Vietnam'!$E$21:$W$45"}</definedName>
    <definedName name="hhhh_3" hidden="1">{"'Vietnam'!$E$21:$W$45","'Vietnam'!$E$21:$W$45"}</definedName>
    <definedName name="hhhh_4" hidden="1">{"'Vietnam'!$E$21:$W$45","'Vietnam'!$E$21:$W$45"}</definedName>
    <definedName name="hhhh_5" hidden="1">{"'Vietnam'!$E$21:$W$45","'Vietnam'!$E$21:$W$45"}</definedName>
    <definedName name="hhhhhhhhhhhhh" hidden="1">{#N/A,#N/A,TRUE,"Contents";#N/A,#N/A,TRUE,"Cover Page";#N/A,#N/A,TRUE,"Highlights";#N/A,#N/A,TRUE,"Financial Summary";#N/A,#N/A,TRUE,"Blank";#N/A,#N/A,TRUE,"Orders";#N/A,#N/A,TRUE,"Orders Elims";#N/A,#N/A,TRUE,"Sig Orders";#N/A,#N/A,TRUE,"Sales";#N/A,#N/A,TRUE,"Sales Elims";#N/A,#N/A,TRUE,"EBIT";#N/A,#N/A,TRUE,"EBIT Elims";#N/A,#N/A,TRUE,"Backlog";#N/A,#N/A,TRUE,"Backlog Elims";#N/A,#N/A,TRUE,"Funded Backlog ";#N/A,#N/A,TRUE,"Funded BL Elims";#N/A,#N/A,TRUE,"Cash";#N/A,#N/A,TRUE,"Employment";#N/A,#N/A,TRUE,"Award Fee";#N/A,#N/A,TRUE,"Ops &amp; Risks";#N/A,#N/A,TRUE,"Ops &amp; Risks 2";#N/A,#N/A,TRUE,"Key Issues ";#N/A,#N/A,TRUE,"Open";#N/A,#N/A,TRUE,"Orders 97-98";#N/A,#N/A,TRUE,"Sales 97-98 ";#N/A,#N/A,TRUE,"EBIT 97-98 ";#N/A,#N/A,TRUE,"Cash 97-98";#N/A,#N/A,TRUE,"Blank (2)";#N/A,#N/A,TRUE,"Yr to Yr Sales";#N/A,#N/A,TRUE,"Yr to Yr EBIT";#N/A,#N/A,TRUE,"Qtr to Qtr";#N/A,#N/A,TRUE,"AOD Status";#N/A,#N/A,TRUE,"Unex Options";#N/A,#N/A,TRUE,"Loss Contracts";#N/A,#N/A,TRUE,"Debooks";#N/A,#N/A,TRUE,"Proposals"}</definedName>
    <definedName name="hjfd" hidden="1">{#N/A,#N/A,FALSE,"ManLoading"}</definedName>
    <definedName name="hjk" hidden="1">{"division hud",#N/A,FALSE,"Sheet1";"total hud",#N/A,FALSE,"Sheet1"}</definedName>
    <definedName name="hkhkh" hidden="1">{#N/A,#N/A,FALSE,"cover";#N/A,#N/A,FALSE,"HIGHLIGHTS";#N/A,#N/A,FALSE,"BLOCK FLYING HOURS";#N/A,#N/A,FALSE,"assumptions";#N/A,#N/A,FALSE,"ARISINGS";#N/A,#N/A,FALSE,"HEADS 0203 VS 0102";#N/A,#N/A,FALSE,"PRODUCT 0203 VS 0102";#N/A,#N/A,FALSE,"FTE 0203";#N/A,#N/A,FALSE,"WATERFALL";#N/A,#N/A,FALSE,"SPARE ENG 0203";#N/A,#N/A,FALSE,"rf3 mar2002"}</definedName>
    <definedName name="hkjy" localSheetId="0" hidden="1">{"Input A",#N/A,FALSE,"Inputs";"Input B",#N/A,FALSE,"Inputs";"Equity A",#N/A,FALSE,"Equity";"Equity B",#N/A,FALSE,"Equity"}</definedName>
    <definedName name="hkjy" localSheetId="1" hidden="1">{"Input A",#N/A,FALSE,"Inputs";"Input B",#N/A,FALSE,"Inputs";"Equity A",#N/A,FALSE,"Equity";"Equity B",#N/A,FALSE,"Equity"}</definedName>
    <definedName name="hkjy" hidden="1">{"Input A",#N/A,FALSE,"Inputs";"Input B",#N/A,FALSE,"Inputs";"Equity A",#N/A,FALSE,"Equity";"Equity B",#N/A,FALSE,"Equity"}</definedName>
    <definedName name="hkjy_1" localSheetId="0" hidden="1">{"Input A",#N/A,FALSE,"Inputs";"Input B",#N/A,FALSE,"Inputs";"Equity A",#N/A,FALSE,"Equity";"Equity B",#N/A,FALSE,"Equity"}</definedName>
    <definedName name="hkjy_1" localSheetId="1" hidden="1">{"Input A",#N/A,FALSE,"Inputs";"Input B",#N/A,FALSE,"Inputs";"Equity A",#N/A,FALSE,"Equity";"Equity B",#N/A,FALSE,"Equity"}</definedName>
    <definedName name="hkjy_1" hidden="1">{"Input A",#N/A,FALSE,"Inputs";"Input B",#N/A,FALSE,"Inputs";"Equity A",#N/A,FALSE,"Equity";"Equity B",#N/A,FALSE,"Equity"}</definedName>
    <definedName name="hlep" hidden="1">{"Balance Sheet",#N/A,FALSE,"FEB-01"}</definedName>
    <definedName name="hlhl" hidden="1">{"reforecast",#N/A,FALSE,"BUDGET REFORECAST";"ll",#N/A,FALSE,"LLP COSTS"}</definedName>
    <definedName name="HRIS.ecp" hidden="1">{"Page 2",#N/A,FALSE,"2000";"Page 1",#N/A,FALSE,"2000"}</definedName>
    <definedName name="HRIS.ecp_1" hidden="1">{"Page 2",#N/A,FALSE,"2000";"Page 1",#N/A,FALSE,"2000"}</definedName>
    <definedName name="HRIS.ecp_2" hidden="1">{"Page 2",#N/A,FALSE,"2000";"Page 1",#N/A,FALSE,"2000"}</definedName>
    <definedName name="HRIS.ecp_3" hidden="1">{"Page 2",#N/A,FALSE,"2000";"Page 1",#N/A,FALSE,"2000"}</definedName>
    <definedName name="HRIS.ecp_4" hidden="1">{"Page 2",#N/A,FALSE,"2000";"Page 1",#N/A,FALSE,"2000"}</definedName>
    <definedName name="HRIS.ecp_5" hidden="1">{"Page 2",#N/A,FALSE,"2000";"Page 1",#N/A,FALSE,"2000"}</definedName>
    <definedName name="hs" localSheetId="0" hidden="1">{"Input A",#N/A,FALSE,"Inputs";"Input B",#N/A,FALSE,"Inputs";"Equity A",#N/A,FALSE,"Equity";"Equity B",#N/A,FALSE,"Equity"}</definedName>
    <definedName name="hs" localSheetId="1" hidden="1">{"Input A",#N/A,FALSE,"Inputs";"Input B",#N/A,FALSE,"Inputs";"Equity A",#N/A,FALSE,"Equity";"Equity B",#N/A,FALSE,"Equity"}</definedName>
    <definedName name="hs" hidden="1">{"Input A",#N/A,FALSE,"Inputs";"Input B",#N/A,FALSE,"Inputs";"Equity A",#N/A,FALSE,"Equity";"Equity B",#N/A,FALSE,"Equity"}</definedName>
    <definedName name="hs_1" localSheetId="0" hidden="1">{"Input A",#N/A,FALSE,"Inputs";"Input B",#N/A,FALSE,"Inputs";"Equity A",#N/A,FALSE,"Equity";"Equity B",#N/A,FALSE,"Equity"}</definedName>
    <definedName name="hs_1" localSheetId="1" hidden="1">{"Input A",#N/A,FALSE,"Inputs";"Input B",#N/A,FALSE,"Inputs";"Equity A",#N/A,FALSE,"Equity";"Equity B",#N/A,FALSE,"Equity"}</definedName>
    <definedName name="hs_1" hidden="1">{"Input A",#N/A,FALSE,"Inputs";"Input B",#N/A,FALSE,"Inputs";"Equity A",#N/A,FALSE,"Equity";"Equity B",#N/A,FALSE,"Equity"}</definedName>
    <definedName name="hsdgasdgh" hidden="1">#REF!</definedName>
    <definedName name="HTML" hidden="1">{"'VISROM'!$B$44:$B$47","'VISROM'!$B$1:$J$46"}</definedName>
    <definedName name="HTML_1" hidden="1">{"'VISROM'!$B$44:$B$47","'VISROM'!$B$1:$J$46"}</definedName>
    <definedName name="HTML_2" hidden="1">{"'VISROM'!$B$44:$B$47","'VISROM'!$B$1:$J$46"}</definedName>
    <definedName name="HTML_3" hidden="1">{"'VISROM'!$B$44:$B$47","'VISROM'!$B$1:$J$46"}</definedName>
    <definedName name="HTML_CodePage" hidden="1">1252</definedName>
    <definedName name="HTML_Control" localSheetId="0" hidden="1">{"'Vietnam'!$E$21:$W$45","'Vietnam'!$E$21:$W$45"}</definedName>
    <definedName name="HTML_Control" localSheetId="1" hidden="1">{"'Vietnam'!$E$21:$W$45","'Vietnam'!$E$21:$W$45"}</definedName>
    <definedName name="HTML_Control" hidden="1">{"'Vietnam'!$E$21:$W$45","'Vietnam'!$E$21:$W$45"}</definedName>
    <definedName name="HTML_Control_1" localSheetId="0" hidden="1">{"'Vietnam'!$E$21:$W$45","'Vietnam'!$E$21:$W$45"}</definedName>
    <definedName name="HTML_Control_1" localSheetId="1" hidden="1">{"'Vietnam'!$E$21:$W$45","'Vietnam'!$E$21:$W$45"}</definedName>
    <definedName name="HTML_Control_1" hidden="1">{"'Vietnam'!$E$21:$W$45","'Vietnam'!$E$21:$W$45"}</definedName>
    <definedName name="HTML_Control_2" hidden="1">{"'Vietnam'!$E$21:$W$45","'Vietnam'!$E$21:$W$45"}</definedName>
    <definedName name="HTML_Control_3" hidden="1">{"'Vietnam'!$E$21:$W$45","'Vietnam'!$E$21:$W$45"}</definedName>
    <definedName name="HTML_Control_4" hidden="1">{"'Vietnam'!$E$21:$W$45","'Vietnam'!$E$21:$W$45"}</definedName>
    <definedName name="HTML_Control_5" hidden="1">{"'Vietnam'!$E$21:$W$45","'Vietnam'!$E$21:$W$45"}</definedName>
    <definedName name="HTML_Control1" hidden="1">{"'Vietnam'!$E$21:$W$45","'Vietnam'!$E$21:$W$45"}</definedName>
    <definedName name="HTML_Control1_1" hidden="1">{"'Vietnam'!$E$21:$W$45","'Vietnam'!$E$21:$W$45"}</definedName>
    <definedName name="HTML_Control1_2" hidden="1">{"'Vietnam'!$E$21:$W$45","'Vietnam'!$E$21:$W$45"}</definedName>
    <definedName name="HTML_Control1_3" hidden="1">{"'Vietnam'!$E$21:$W$45","'Vietnam'!$E$21:$W$45"}</definedName>
    <definedName name="HTML_Control1_4" hidden="1">{"'Vietnam'!$E$21:$W$45","'Vietnam'!$E$21:$W$45"}</definedName>
    <definedName name="HTML_Control1_5" hidden="1">{"'Vietnam'!$E$21:$W$45","'Vietnam'!$E$21:$W$45"}</definedName>
    <definedName name="HTML_Control111" hidden="1">{"'VISROM'!$B$44:$B$47","'VISROM'!$B$1:$J$46"}</definedName>
    <definedName name="HTML_Control111_1" hidden="1">{"'VISROM'!$B$44:$B$47","'VISROM'!$B$1:$J$46"}</definedName>
    <definedName name="HTML_Control111_2" hidden="1">{"'VISROM'!$B$44:$B$47","'VISROM'!$B$1:$J$46"}</definedName>
    <definedName name="HTML_Control111_3" hidden="1">{"'VISROM'!$B$44:$B$47","'VISROM'!$B$1:$J$46"}</definedName>
    <definedName name="HTML_Control2" hidden="1">{"'Vietnam'!$E$21:$W$45","'Vietnam'!$E$21:$W$45"}</definedName>
    <definedName name="HTML_Control2_1" hidden="1">{"'Vietnam'!$E$21:$W$45","'Vietnam'!$E$21:$W$45"}</definedName>
    <definedName name="HTML_Control2_2" hidden="1">{"'Vietnam'!$E$21:$W$45","'Vietnam'!$E$21:$W$45"}</definedName>
    <definedName name="HTML_Control2_3" hidden="1">{"'Vietnam'!$E$21:$W$45","'Vietnam'!$E$21:$W$45"}</definedName>
    <definedName name="HTML_Control2_4" hidden="1">{"'Vietnam'!$E$21:$W$45","'Vietnam'!$E$21:$W$45"}</definedName>
    <definedName name="HTML_Control2_5" hidden="1">{"'Vietnam'!$E$21:$W$45","'Vietnam'!$E$21:$W$45"}</definedName>
    <definedName name="HTML_CONTROL222" hidden="1">{"'VISROM'!$B$44:$B$47","'VISROM'!$B$1:$J$46"}</definedName>
    <definedName name="HTML_CONTROL222_1" hidden="1">{"'VISROM'!$B$44:$B$47","'VISROM'!$B$1:$J$46"}</definedName>
    <definedName name="HTML_CONTROL222_2" hidden="1">{"'VISROM'!$B$44:$B$47","'VISROM'!$B$1:$J$46"}</definedName>
    <definedName name="HTML_CONTROL222_3" hidden="1">{"'VISROM'!$B$44:$B$47","'VISROM'!$B$1:$J$46"}</definedName>
    <definedName name="HTML_Control3" hidden="1">{"'Vietnam'!$E$21:$W$45","'Vietnam'!$E$21:$W$45"}</definedName>
    <definedName name="HTML_Control3_1" hidden="1">{"'Vietnam'!$E$21:$W$45","'Vietnam'!$E$21:$W$45"}</definedName>
    <definedName name="HTML_Control3_2" hidden="1">{"'Vietnam'!$E$21:$W$45","'Vietnam'!$E$21:$W$45"}</definedName>
    <definedName name="HTML_Control3_3" hidden="1">{"'Vietnam'!$E$21:$W$45","'Vietnam'!$E$21:$W$45"}</definedName>
    <definedName name="HTML_Control3_4" hidden="1">{"'Vietnam'!$E$21:$W$45","'Vietnam'!$E$21:$W$45"}</definedName>
    <definedName name="HTML_Control3_5" hidden="1">{"'Vietnam'!$E$21:$W$45","'Vietnam'!$E$21:$W$45"}</definedName>
    <definedName name="HTML_Control31" hidden="1">{"'VISROM'!$B$44:$B$47","'VISROM'!$B$1:$J$46"}</definedName>
    <definedName name="HTML_Control31_1" hidden="1">{"'VISROM'!$B$44:$B$47","'VISROM'!$B$1:$J$46"}</definedName>
    <definedName name="HTML_Control31_2" hidden="1">{"'VISROM'!$B$44:$B$47","'VISROM'!$B$1:$J$46"}</definedName>
    <definedName name="HTML_Control31_3" hidden="1">{"'VISROM'!$B$44:$B$47","'VISROM'!$B$1:$J$46"}</definedName>
    <definedName name="HTML_Control333" hidden="1">{"'VISROM'!$B$44:$B$47","'VISROM'!$B$1:$J$46"}</definedName>
    <definedName name="HTML_Control333_1" hidden="1">{"'VISROM'!$B$44:$B$47","'VISROM'!$B$1:$J$46"}</definedName>
    <definedName name="HTML_Control333_2" hidden="1">{"'VISROM'!$B$44:$B$47","'VISROM'!$B$1:$J$46"}</definedName>
    <definedName name="HTML_Control333_3" hidden="1">{"'VISROM'!$B$44:$B$47","'VISROM'!$B$1:$J$46"}</definedName>
    <definedName name="HTML_COntrol4" hidden="1">{"'Vietnam'!$E$21:$W$45","'Vietnam'!$E$21:$W$45"}</definedName>
    <definedName name="HTML_COntrol4_1" hidden="1">{"'Vietnam'!$E$21:$W$45","'Vietnam'!$E$21:$W$45"}</definedName>
    <definedName name="HTML_COntrol4_2" hidden="1">{"'Vietnam'!$E$21:$W$45","'Vietnam'!$E$21:$W$45"}</definedName>
    <definedName name="HTML_COntrol4_3" hidden="1">{"'Vietnam'!$E$21:$W$45","'Vietnam'!$E$21:$W$45"}</definedName>
    <definedName name="HTML_COntrol4_4" hidden="1">{"'Vietnam'!$E$21:$W$45","'Vietnam'!$E$21:$W$45"}</definedName>
    <definedName name="HTML_COntrol4_5" hidden="1">{"'Vietnam'!$E$21:$W$45","'Vietnam'!$E$21:$W$45"}</definedName>
    <definedName name="HTML_Control5" hidden="1">{"'Vietnam'!$E$21:$W$45","'Vietnam'!$E$21:$W$45"}</definedName>
    <definedName name="HTML_Control5_1" hidden="1">{"'Vietnam'!$E$21:$W$45","'Vietnam'!$E$21:$W$45"}</definedName>
    <definedName name="HTML_Control5_2" hidden="1">{"'Vietnam'!$E$21:$W$45","'Vietnam'!$E$21:$W$45"}</definedName>
    <definedName name="HTML_Control5_3" hidden="1">{"'Vietnam'!$E$21:$W$45","'Vietnam'!$E$21:$W$45"}</definedName>
    <definedName name="HTML_Control5_4" hidden="1">{"'Vietnam'!$E$21:$W$45","'Vietnam'!$E$21:$W$45"}</definedName>
    <definedName name="HTML_Control5_5" hidden="1">{"'Vietnam'!$E$21:$W$45","'Vietnam'!$E$21:$W$45"}</definedName>
    <definedName name="html_control7" hidden="1">{"'Vietnam'!$E$21:$W$45","'Vietnam'!$E$21:$W$45"}</definedName>
    <definedName name="HTML_Control97" hidden="1">{"'VISROM'!$B$44:$B$47","'VISROM'!$B$1:$J$46"}</definedName>
    <definedName name="HTML_Control97_1" hidden="1">{"'VISROM'!$B$44:$B$47","'VISROM'!$B$1:$J$46"}</definedName>
    <definedName name="HTML_Control97_2" hidden="1">{"'VISROM'!$B$44:$B$47","'VISROM'!$B$1:$J$46"}</definedName>
    <definedName name="HTML_Control97_3" hidden="1">{"'VISROM'!$B$44:$B$47","'VISROM'!$B$1:$J$46"}</definedName>
    <definedName name="HTML_Control98" hidden="1">{"'VISROM'!$B$44:$B$47","'VISROM'!$B$1:$J$46"}</definedName>
    <definedName name="HTML_Control98_1" hidden="1">{"'VISROM'!$B$44:$B$47","'VISROM'!$B$1:$J$46"}</definedName>
    <definedName name="HTML_Control98_2" hidden="1">{"'VISROM'!$B$44:$B$47","'VISROM'!$B$1:$J$46"}</definedName>
    <definedName name="HTML_Control98_3" hidden="1">{"'VISROM'!$B$44:$B$47","'VISROM'!$B$1:$J$46"}</definedName>
    <definedName name="HTML_Control99" hidden="1">{"'VISROM'!$B$44:$B$47","'VISROM'!$B$1:$J$46"}</definedName>
    <definedName name="HTML_Control99_1" hidden="1">{"'VISROM'!$B$44:$B$47","'VISROM'!$B$1:$J$46"}</definedName>
    <definedName name="HTML_Control99_2" hidden="1">{"'VISROM'!$B$44:$B$47","'VISROM'!$B$1:$J$46"}</definedName>
    <definedName name="HTML_Control99_3" hidden="1">{"'VISROM'!$B$44:$B$47","'VISROM'!$B$1:$J$46"}</definedName>
    <definedName name="html_controlb" hidden="1">{"'VISROM'!$B$44:$B$47","'VISROM'!$B$1:$J$46"}</definedName>
    <definedName name="html_controlb_1" hidden="1">{"'VISROM'!$B$44:$B$47","'VISROM'!$B$1:$J$46"}</definedName>
    <definedName name="html_controlb_2" hidden="1">{"'VISROM'!$B$44:$B$47","'VISROM'!$B$1:$J$46"}</definedName>
    <definedName name="html_controlb_3" hidden="1">{"'VISROM'!$B$44:$B$47","'VISROM'!$B$1:$J$46"}</definedName>
    <definedName name="html_controlbbb" hidden="1">{"'VISROM'!$B$44:$B$47","'VISROM'!$B$1:$J$46"}</definedName>
    <definedName name="html_controlbbb_1" hidden="1">{"'VISROM'!$B$44:$B$47","'VISROM'!$B$1:$J$46"}</definedName>
    <definedName name="html_controlbbb_2" hidden="1">{"'VISROM'!$B$44:$B$47","'VISROM'!$B$1:$J$46"}</definedName>
    <definedName name="html_controlbbb_3" hidden="1">{"'VISROM'!$B$44:$B$47","'VISROM'!$B$1:$J$46"}</definedName>
    <definedName name="HTML_Description" hidden="1">""</definedName>
    <definedName name="HTML_Email" hidden="1">""</definedName>
    <definedName name="HTML_Header" hidden="1">"Vietnam"</definedName>
    <definedName name="HTML_LastUpdate" hidden="1">"5/15/00"</definedName>
    <definedName name="HTML_LineAfter" hidden="1">FALSE</definedName>
    <definedName name="HTML_LineBefore" hidden="1">FALSE</definedName>
    <definedName name="HTML_Name" hidden="1">"Unisys"</definedName>
    <definedName name="HTML_OBDlg2" hidden="1">TRUE</definedName>
    <definedName name="HTML_OBDlg4" hidden="1">TRUE</definedName>
    <definedName name="HTML_OS" hidden="1">0</definedName>
    <definedName name="HTML_PathFile" hidden="1">"C:\My Documents\MyHTML.htm"</definedName>
    <definedName name="HTML_Title" hidden="1">"Collaboration_Checklist_V2"</definedName>
    <definedName name="HTML1_1" hidden="1">"'[AN$.XLS]LAN Inst'!$A$1:$L$97"</definedName>
    <definedName name="HTML1_10" hidden="1">""</definedName>
    <definedName name="HTML1_11" hidden="1">1</definedName>
    <definedName name="HTML1_12" hidden="1">"O:\ANDERSON\SHARE\TECHTEAM\LAN_OSRC\FINAL\AN$.htm"</definedName>
    <definedName name="HTML1_2" hidden="1">1</definedName>
    <definedName name="HTML1_3" hidden="1">"AN$"</definedName>
    <definedName name="HTML1_4" hidden="1">"LAN Inst"</definedName>
    <definedName name="HTML1_5" hidden="1">""</definedName>
    <definedName name="HTML1_6" hidden="1">-4146</definedName>
    <definedName name="HTML1_7" hidden="1">-4146</definedName>
    <definedName name="HTML1_8" hidden="1">"7/31/96"</definedName>
    <definedName name="HTML1_9" hidden="1">"Jonathan Schembor/Andersen Con."</definedName>
    <definedName name="HTML2_1" hidden="1">"'[AN$.XLS]50 Node'!$A$1:$T$26"</definedName>
    <definedName name="HTML2_10" hidden="1">""</definedName>
    <definedName name="HTML2_11" hidden="1">1</definedName>
    <definedName name="HTML2_12" hidden="1">"O:\ANDERSON\SHARE\TECHTEAM\LAN_OSRC\FINAL\an1.htm"</definedName>
    <definedName name="HTML2_2" hidden="1">1</definedName>
    <definedName name="HTML2_3" hidden="1">"AN$"</definedName>
    <definedName name="HTML2_4" hidden="1">"50 Node"</definedName>
    <definedName name="HTML2_5" hidden="1">""</definedName>
    <definedName name="HTML2_6" hidden="1">-4146</definedName>
    <definedName name="HTML2_7" hidden="1">-4146</definedName>
    <definedName name="HTML2_8" hidden="1">"7/31/96"</definedName>
    <definedName name="HTML2_9" hidden="1">"Jonathan Schembor/Andersen Con."</definedName>
    <definedName name="HTML3_1" hidden="1">"'[AN$.XLS]Maint'!$A$1:$Q$25"</definedName>
    <definedName name="HTML3_10" hidden="1">""</definedName>
    <definedName name="HTML3_11" hidden="1">1</definedName>
    <definedName name="HTML3_12" hidden="1">"O:\ANDERSON\SHARE\TECHTEAM\LAN_OSRC\FINAL\an2.htm"</definedName>
    <definedName name="HTML3_2" hidden="1">1</definedName>
    <definedName name="HTML3_3" hidden="1">"AN$"</definedName>
    <definedName name="HTML3_4" hidden="1">"Maint"</definedName>
    <definedName name="HTML3_5" hidden="1">""</definedName>
    <definedName name="HTML3_6" hidden="1">-4146</definedName>
    <definedName name="HTML3_7" hidden="1">-4146</definedName>
    <definedName name="HTML3_8" hidden="1">"7/31/96"</definedName>
    <definedName name="HTML3_9" hidden="1">"Jonathan Schembor/Andersen Con."</definedName>
    <definedName name="HTML4_1" hidden="1">"'[AN$.XLS]Support'!$A$1:$M$31"</definedName>
    <definedName name="HTML4_10" hidden="1">""</definedName>
    <definedName name="HTML4_11" hidden="1">1</definedName>
    <definedName name="HTML4_12" hidden="1">"O:\ANDERSON\SHARE\TECHTEAM\LAN_OSRC\FINAL\an3.htm"</definedName>
    <definedName name="HTML4_2" hidden="1">1</definedName>
    <definedName name="HTML4_3" hidden="1">"AN$"</definedName>
    <definedName name="HTML4_4" hidden="1">"Support"</definedName>
    <definedName name="HTML4_5" hidden="1">""</definedName>
    <definedName name="HTML4_6" hidden="1">-4146</definedName>
    <definedName name="HTML4_7" hidden="1">-4146</definedName>
    <definedName name="HTML4_8" hidden="1">"7/31/96"</definedName>
    <definedName name="HTML4_9" hidden="1">"Jonathan Schembor/Andersen Con."</definedName>
    <definedName name="HTML5_1" hidden="1">"'[AN$.XLS]1st Pass'!$A$1:$J$17"</definedName>
    <definedName name="HTML5_10" hidden="1">""</definedName>
    <definedName name="HTML5_11" hidden="1">1</definedName>
    <definedName name="HTML5_12" hidden="1">"O:\ANDERSON\SHARE\TECHTEAM\LAN_OSRC\FINAL\an4.htm"</definedName>
    <definedName name="HTML5_2" hidden="1">1</definedName>
    <definedName name="HTML5_3" hidden="1">"AN$"</definedName>
    <definedName name="HTML5_4" hidden="1">"1st Pass"</definedName>
    <definedName name="HTML5_5" hidden="1">""</definedName>
    <definedName name="HTML5_6" hidden="1">-4146</definedName>
    <definedName name="HTML5_7" hidden="1">-4146</definedName>
    <definedName name="HTML5_8" hidden="1">"7/31/96"</definedName>
    <definedName name="HTML5_9" hidden="1">"Jonathan Schembor/Andersen Con."</definedName>
    <definedName name="HTMLCount" hidden="1">5</definedName>
    <definedName name="HUH?" hidden="1">{#N/A,#N/A,TRUE,"Title Budget";#N/A,#N/A,TRUE,"Index Budget";#N/A,#N/A,TRUE,"Indirect Rate Summary";#N/A,#N/A,TRUE,"Indirect Rate Check";#N/A,#N/A,TRUE,"Fringe Full";#N/A,#N/A,TRUE,"Fringe Part";#N/A,#N/A,TRUE,"Fringe Score";#N/A,#N/A,TRUE,"OH HQ Office";#N/A,#N/A,TRUE,"HQ Off Telecom";#N/A,#N/A,TRUE,"OH HQ Office - CON";#N/A,#N/A,TRUE,"OH HQ Office - NSP";#N/A,#N/A,TRUE,"Client";#N/A,#N/A,TRUE,"Client Telecom";#N/A,#N/A,TRUE,"Client - CON";#N/A,#N/A,TRUE,"Client - NSP";#N/A,#N/A,TRUE,"Non-HQ";#N/A,#N/A,TRUE,"ITOP";#N/A,#N/A,TRUE,"TCC";#N/A,#N/A,TRUE,"Score";#N/A,#N/A,TRUE,"Telecom";#N/A,#N/A,TRUE,"G&amp;A I&amp;ET";#N/A,#N/A,TRUE,"G&amp;A I&amp;ET DOD";#N/A,#N/A,TRUE,"B&amp;P IET";#N/A,#N/A,TRUE,"Mktg IET";#N/A,#N/A,TRUE,"Prog Mgr IET";#N/A,#N/A,TRUE,"CON Div Mgmt GA";#N/A,#N/A,TRUE,"ESD Div Mgmt GA";#N/A,#N/A,TRUE,"SSD Div Mgmt GA";#N/A,#N/A,TRUE,"G&amp;A NSP";#N/A,#N/A,TRUE,"G&amp;A NSP DOD";#N/A,#N/A,TRUE,"B&amp;P NSP";#N/A,#N/A,TRUE,"Mktg NSP";#N/A,#N/A,TRUE,"Prog Mgr NSP";#N/A,#N/A,TRUE,"NSP Div Mgmt GA";#N/A,#N/A,TRUE,"G&amp;A Telecom";#N/A,#N/A,TRUE,"G&amp;A Telecom DOD";#N/A,#N/A,TRUE,"B&amp;P NMD";#N/A,#N/A,TRUE,"Mktg NMD";#N/A,#N/A,TRUE,"Prog Mgr NMD";#N/A,#N/A,TRUE,"NMD Div Mgmt GA";#N/A,#N/A,TRUE,"Mat Handling";#N/A,#N/A,TRUE,"G&amp;A HO";#N/A,#N/A,TRUE,"G&amp;A I&amp;ET Sup HO";#N/A,#N/A,TRUE,"Pres";#N/A,#N/A,TRUE,"VP Fina";#N/A,#N/A,TRUE,"Dyn Allo";#N/A,#N/A,TRUE,"VP HR";#N/A,#N/A,TRUE,"VP Cont";#N/A,#N/A,TRUE,"SEI";#N/A,#N/A,TRUE,"VP Bus Dev";#N/A,#N/A,TRUE,"G&amp;A I&amp;ET Sup XComp";#N/A,#N/A,TRUE,"G&amp;A I&amp;ET Adj";#N/A,#N/A,TRUE,"G&amp;A I&amp;ET Sup G&amp;A";#N/A,#N/A,TRUE,"Prop Sup";#N/A,#N/A,TRUE,"Security";#N/A,#N/A,TRUE,"Acctg";#N/A,#N/A,TRUE,"Payroll"}</definedName>
    <definedName name="huio" hidden="1">{"Start",#N/A,FALSE,"Menu";"P&amp;L",#N/A,FALSE,"Monthly P&amp;L";"Rev",#N/A,FALSE,"Revenue Summary";"budbar",#N/A,FALSE,"Budget-Variance";"priorvar",#N/A,FALSE,"Prior Month Var";"DetailRev",#N/A,FALSE,"Detail  Budget Var (Revenue)";"Detailom",#N/A,FALSE,"Detail Budget Var (O&amp;M)"}</definedName>
    <definedName name="IDAB" hidden="1">{"Page 2",#N/A,FALSE,"2000";"Page 1",#N/A,FALSE,"2000"}</definedName>
    <definedName name="IDAC" hidden="1">{"Page 2",#N/A,FALSE,"2000";"Page 1",#N/A,FALSE,"2000"}</definedName>
    <definedName name="ii" hidden="1">[15]RATETEMP!#REF!</definedName>
    <definedName name="iiii" hidden="1">{"'Vietnam'!$E$21:$W$45","'Vietnam'!$E$21:$W$45"}</definedName>
    <definedName name="iiii_1" hidden="1">{"'Vietnam'!$E$21:$W$45","'Vietnam'!$E$21:$W$45"}</definedName>
    <definedName name="iiii_2" hidden="1">{"'Vietnam'!$E$21:$W$45","'Vietnam'!$E$21:$W$45"}</definedName>
    <definedName name="iiii_3" hidden="1">{"'Vietnam'!$E$21:$W$45","'Vietnam'!$E$21:$W$45"}</definedName>
    <definedName name="iiii_4" hidden="1">{"'Vietnam'!$E$21:$W$45","'Vietnam'!$E$21:$W$45"}</definedName>
    <definedName name="iiii_5" hidden="1">{"'Vietnam'!$E$21:$W$45","'Vietnam'!$E$21:$W$45"}</definedName>
    <definedName name="iiiiiiiiii"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iiiiiiiiiii" hidden="1">{#N/A,#N/A,TRUE,"Contents";#N/A,#N/A,TRUE,"Cover Page";#N/A,#N/A,TRUE,"Highlights";#N/A,#N/A,TRUE,"Financial Summary";#N/A,#N/A,TRUE,"Blank";#N/A,#N/A,TRUE,"Orders";#N/A,#N/A,TRUE,"Orders Elims";#N/A,#N/A,TRUE,"Sig Orders";#N/A,#N/A,TRUE,"Sales";#N/A,#N/A,TRUE,"Sales Elims";#N/A,#N/A,TRUE,"EBIT";#N/A,#N/A,TRUE,"EBIT Elims";#N/A,#N/A,TRUE,"Backlog";#N/A,#N/A,TRUE,"Backlog Elims";#N/A,#N/A,TRUE,"Funded Backlog ";#N/A,#N/A,TRUE,"Funded BL Elims";#N/A,#N/A,TRUE,"Cash";#N/A,#N/A,TRUE,"Employment";#N/A,#N/A,TRUE,"Award Fee";#N/A,#N/A,TRUE,"Ops &amp; Risks";#N/A,#N/A,TRUE,"Ops &amp; Risks 2";#N/A,#N/A,TRUE,"Key Issues ";#N/A,#N/A,TRUE,"Open";#N/A,#N/A,TRUE,"Orders 97-98";#N/A,#N/A,TRUE,"Sales 97-98 ";#N/A,#N/A,TRUE,"EBIT 97-98 ";#N/A,#N/A,TRUE,"Cash 97-98";#N/A,#N/A,TRUE,"Blank (2)";#N/A,#N/A,TRUE,"Yr to Yr Sales";#N/A,#N/A,TRUE,"Yr to Yr EBIT";#N/A,#N/A,TRUE,"Qtr to Qtr";#N/A,#N/A,TRUE,"AOD Status";#N/A,#N/A,TRUE,"Unex Options";#N/A,#N/A,TRUE,"Loss Contracts";#N/A,#N/A,TRUE,"Debooks";#N/A,#N/A,TRUE,"Proposals"}</definedName>
    <definedName name="iiiiiiiiiiiiiii" hidden="1">{#N/A,#N/A,TRUE,"Contents";#N/A,#N/A,TRUE,"Cover Page";#N/A,#N/A,TRUE,"Highlights";#N/A,#N/A,TRUE,"Financial Summary";#N/A,#N/A,TRUE,"Blank";#N/A,#N/A,TRUE,"Orders";#N/A,#N/A,TRUE,"Orders Elims";#N/A,#N/A,TRUE,"Sig Orders";#N/A,#N/A,TRUE,"Sales";#N/A,#N/A,TRUE,"Sales Elims";#N/A,#N/A,TRUE,"EBIT";#N/A,#N/A,TRUE,"EBIT Elims";#N/A,#N/A,TRUE,"Backlog";#N/A,#N/A,TRUE,"Backlog Elims";#N/A,#N/A,TRUE,"Funded Backlog ";#N/A,#N/A,TRUE,"Funded BL Elims";#N/A,#N/A,TRUE,"Cash";#N/A,#N/A,TRUE,"Employment";#N/A,#N/A,TRUE,"Award Fee";#N/A,#N/A,TRUE,"Ops &amp; Risks";#N/A,#N/A,TRUE,"Ops &amp; Risks 2";#N/A,#N/A,TRUE,"Key Issues ";#N/A,#N/A,TRUE,"Open";#N/A,#N/A,TRUE,"Orders 97-98";#N/A,#N/A,TRUE,"Sales 97-98 ";#N/A,#N/A,TRUE,"EBIT 97-98 ";#N/A,#N/A,TRUE,"Cash 97-98";#N/A,#N/A,TRUE,"Blank (2)";#N/A,#N/A,TRUE,"Yr to Yr Sales";#N/A,#N/A,TRUE,"Yr to Yr EBIT";#N/A,#N/A,TRUE,"Qtr to Qtr";#N/A,#N/A,TRUE,"AOD Status";#N/A,#N/A,TRUE,"Unex Options";#N/A,#N/A,TRUE,"Loss Contracts";#N/A,#N/A,TRUE,"Debooks";#N/A,#N/A,TRUE,"Proposals"}</definedName>
    <definedName name="iiiiiiiiiiiiiiiiiiiii" hidden="1">{"Start",#N/A,FALSE,"Menu";"P&amp;L",#N/A,FALSE,"Monthly P&amp;L";"Rev",#N/A,FALSE,"Revenue Summary";"budbar",#N/A,FALSE,"Budget-Variance";"priorvar",#N/A,FALSE,"Prior Month Var";"DetailRev",#N/A,FALSE,"Detail  Budget Var (Revenue)";"Detailom",#N/A,FALSE,"Detail Budget Var (O&amp;M)"}</definedName>
    <definedName name="iop" hidden="1">{#N/A,#N/A,FALSE,"Monthly"}</definedName>
    <definedName name="ip"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INDUSTRY_REC" hidden="1">"c4455"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FLOW_ACT_OR_EST" hidden="1">"c4154"</definedName>
    <definedName name="IQ_CASH_INTEREST" hidden="1">"c120"</definedName>
    <definedName name="IQ_CASH_INVEST" hidden="1">"c121"</definedName>
    <definedName name="IQ_CASH_OPER" hidden="1">"c122"</definedName>
    <definedName name="IQ_CASH_OPER_ACT_OR_EST" hidden="1">"c4164"</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OSITS_INTEREST_SECURITIES" hidden="1">"c5509"</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PAYOUT" hidden="1">"c3005"</definedName>
    <definedName name="IQ_DISTRIBUTABLE_CASH_SHARE" hidden="1">"c3003"</definedName>
    <definedName name="IQ_DISTRIBUTABLE_CASH_SHARE_ACT_OR_EST" hidden="1">"c4286"</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GW_ACT_OR_EST" hidden="1">"c4320"</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HIGH_EST" hidden="1">"c370"</definedName>
    <definedName name="IQ_EBITDA_HIGH_EST_REUT" hidden="1">"c3642"</definedName>
    <definedName name="IQ_EBITDA_INT" hidden="1">"c373"</definedName>
    <definedName name="IQ_EBITDA_LOW_EST" hidden="1">"c371"</definedName>
    <definedName name="IQ_EBITDA_LOW_EST_REUT" hidden="1">"c3643"</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SBC_ACT_OR_EST" hidden="1">"c4350"</definedName>
    <definedName name="IQ_EBT_SBC_GW_ACT_OR_EST" hidden="1">"c4354"</definedName>
    <definedName name="IQ_EBT_UTI" hidden="1">"c390"</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EST_REUT" hidden="1">"c5453"</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UM_EST" hidden="1">"c402"</definedName>
    <definedName name="IQ_EPS_NUM_EST_REUT" hidden="1">"c5451"</definedName>
    <definedName name="IQ_EPS_SBC_ACT_OR_EST" hidden="1">"c4376"</definedName>
    <definedName name="IQ_EPS_SBC_GW_ACT_OR_EST" hidden="1">"c4380"</definedName>
    <definedName name="IQ_EPS_STDDEV_EST" hidden="1">"c403"</definedName>
    <definedName name="IQ_EPS_STDDEV_EST_REUT" hidden="1">"c5452"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 hidden="1">"c1648"</definedName>
    <definedName name="IQ_EST_CURRENCY" hidden="1">"c2140"</definedName>
    <definedName name="IQ_EST_CURRENCY_REUT" hidden="1">"c5437"</definedName>
    <definedName name="IQ_EST_DATE" hidden="1">"c1634"</definedName>
    <definedName name="IQ_EST_DATE_REUT" hidden="1">"c5438"</definedName>
    <definedName name="IQ_EST_EPS_DIFF" hidden="1">"c1864"</definedName>
    <definedName name="IQ_EST_EPS_GROWTH_1YR" hidden="1">"c1636"</definedName>
    <definedName name="IQ_EST_EPS_GROWTH_1YR_REUT" hidden="1">"c3646"</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REUT" hidden="1">"c3633"</definedName>
    <definedName name="IQ_EST_EPS_GROWTH_5YR_STDDEV" hidden="1">"c1660"</definedName>
    <definedName name="IQ_EST_EPS_GROWTH_Q_1YR" hidden="1">"c1641"</definedName>
    <definedName name="IQ_EST_EPS_GROWTH_Q_1YR_REUT" hidden="1">"c5410"</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DJ_ACT_OR_EST" hidden="1">"c4435"</definedName>
    <definedName name="IQ_FFO_PAYOUT_RATIO" hidden="1">"c3492"</definedName>
    <definedName name="IQ_FFO_SHARE_ACT_OR_EST" hidden="1">"c4446"</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_TARGET_PRICE_REUT" hidden="1">"c5317"</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_SECURITY_SUPPL" hidden="1">"c5511"</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CAPEX" hidden="1">"c2947"</definedName>
    <definedName name="IQ_MAINT_CAPEX_ACT_OR_EST" hidden="1">"c4458"</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MTD" hidden="1">800000</definedName>
    <definedName name="IQ_NAMES_REVISION_DATE_" hidden="1">40736.7062847222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BC_ACT_OR_EST" hidden="1">"c4474"</definedName>
    <definedName name="IQ_NI_SBC_GW_ACT_OR_EST" hidden="1">"c4478"</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_TARGET_REUT" hidden="1">"c3631"</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CURRING_PROFIT_ACT_OR_EST" hidden="1">"c4507"</definedName>
    <definedName name="IQ_RECURRING_PROFIT_SHARE_ACT_OR_EST" hidden="1">"c4508"</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ENUE" hidden="1">"c1422"</definedName>
    <definedName name="IQ_REVENUE_EST" hidden="1">"c1126"</definedName>
    <definedName name="IQ_REVENUE_EST_REUT" hidden="1">"c3634"</definedName>
    <definedName name="IQ_REVENUE_HIGH_EST" hidden="1">"c1127"</definedName>
    <definedName name="IQ_REVENUE_HIGH_EST_REUT" hidden="1">"c3636"</definedName>
    <definedName name="IQ_REVENUE_LOW_EST" hidden="1">"c1128"</definedName>
    <definedName name="IQ_REVENUE_LOW_EST_REUT" hidden="1">"c3637"</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39553.699224537</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TD_BOOKED">"ITD_BOOKED"</definedName>
    <definedName name="ITD_COMMITS">"ITD_COMMITS"</definedName>
    <definedName name="ITD_COSTS">"ITD_COSTS"</definedName>
    <definedName name="ITD_HOURS">"ITD_HOURS"</definedName>
    <definedName name="ITD_LBR_COSTS">"ITD_LBR_COSTS"</definedName>
    <definedName name="ITD_LBR_HRS">"ITD_LBR_HRS"</definedName>
    <definedName name="ITD_OTH_COSTS">"ITD_OTH_COSTS"</definedName>
    <definedName name="ITD_OTH_HRS">"ITD_OTH_HRS"</definedName>
    <definedName name="j" hidden="1">{"'VISROM'!$B$44:$B$47","'VISROM'!$B$1:$J$46"}</definedName>
    <definedName name="ja" hidden="1">{#N/A,#N/A,FALSE,"204";#N/A,#N/A,FALSE,"226";#N/A,#N/A,FALSE,"233";#N/A,#N/A,FALSE,"632";#N/A,#N/A,FALSE,"671";#N/A,#N/A,FALSE,"905";#N/A,#N/A,FALSE,"906";#N/A,#N/A,FALSE,"913";#N/A,#N/A,FALSE,"914";#N/A,#N/A,FALSE,"916";#N/A,#N/A,FALSE,"AAT";#N/A,#N/A,FALSE,"ATAS";#N/A,#N/A,FALSE,"ITL3";#N/A,#N/A,FALSE,"917";#N/A,#N/A,FALSE,"918"}</definedName>
    <definedName name="jfjfjfjfj" hidden="1">{"assumpt",#N/A,TRUE,"assumptions";"big_1",#N/A,TRUE,"BIG PICTURE QF";"graph_1",#N/A,TRUE,"BIG PICTURE QF";"scen summ",#N/A,TRUE,"Scenario Summary";"rates",#N/A,TRUE,"quoted rates";"t747_2",#N/A,TRUE,"tender summary 747 ";"t747_1",#N/A,TRUE,"tender summary 747 ";"t767_1",#N/A,TRUE,"TENDER SUMMARY 767";"t767_2",#N/A,TRUE,"TENDER SUMMARY 767";"t2.5c",#N/A,TRUE,"747 2.5 c blade";"t747cf6_1",#N/A,TRUE,"747 CF6 POWERED TRAD v2";"scen1",#N/A,TRUE,"scenario 1";"scen1a",#N/A,TRUE,"scenario 1A";"scen2",#N/A,TRUE,"scenario 2";"scen3",#N/A,TRUE,"scenario 3";"scen4",#N/A,TRUE,"scenario 4";"scen5",#N/A,TRUE,"scenario 5";"scen5a",#N/A,TRUE,"scenario 5A";"scen1mf",#N/A,TRUE,"scenario 1 (2)";"scen1amf",#N/A,TRUE,"scenario 1A (2)";"scen2mf",#N/A,TRUE,"scenario 2 (2)";"scen3mf",#N/A,TRUE,"scenario 3 (2)";"scen4mf",#N/A,TRUE,"scenario 4 (2)";"scen5mf",#N/A,TRUE,"scenario 5 (2)";"scen5amf",#N/A,TRUE,"scenario 5A (2)";"t767mf",#N/A,TRUE,"existing 767 comparison MANU";"t747mf",#N/A,TRUE,"existing 747 comparison MANU"}</definedName>
    <definedName name="jgjgf" hidden="1">{#N/A,#N/A,FALSE,"Sheet1"}</definedName>
    <definedName name="JH" hidden="1">{"PAGE1",#N/A,FALSE,"CPFFMSTR";"PAGE2",#N/A,FALSE,"CPFFMSTR"}</definedName>
    <definedName name="jheilsha" hidden="1">{"'Vietnam'!$E$21:$W$45","'Vietnam'!$E$21:$W$45"}</definedName>
    <definedName name="Jigga" hidden="1">'[19]Sum of FDC'!#REF!</definedName>
    <definedName name="jim" hidden="1">{#N/A,#N/A,TRUE,"Tab 1- Proposal Cover";#N/A,#N/A,TRUE,"Table 15-2";#N/A,#N/A,TRUE,"Tab 3 - Section B";#N/A,#N/A,TRUE,"Tab 4 - ATT 5 Summary";#N/A,#N/A,TRUE,"Tab  6 - ODC Detail";#N/A,#N/A,TRUE,"Tab 6 - ODC Summary";#N/A,#N/A,TRUE,"A6 CLIN 0001";#N/A,#N/A,TRUE,"A6 CLIN 0002";#N/A,#N/A,TRUE,"A6 CLIN 0003";#N/A,#N/A,TRUE,"A6 CLIN 0004";#N/A,#N/A,TRUE,"A6 CLIN 0005";#N/A,#N/A,TRUE,"A6 CLIN 0006";#N/A,#N/A,TRUE,"travel ";#N/A,#N/A,TRUE,"MH Summ CLIN 0001 - 0006";#N/A,#N/A,TRUE,"RATES";#N/A,#N/A,TRUE,"PR CHGS"}</definedName>
    <definedName name="jj" hidden="1">#REF!</definedName>
    <definedName name="jjj" hidden="1">{#N/A,#N/A,FALSE,"Sheet1"}</definedName>
    <definedName name="jjjjj" hidden="1">{#N/A,#N/A,TRUE,"Prop Cvr";#N/A,#N/A,TRUE,"Program Summary";#N/A,#N/A,TRUE,"Base Summary";#N/A,#N/A,TRUE,"Base CLIN1 Summary";#N/A,#N/A,TRUE," BASE CLIN1.1 Solers";#N/A,#N/A,TRUE,"BASE CLIN1.1SSB";#N/A,#N/A,TRUE," BASE CLIN1.2 Solers";#N/A,#N/A,TRUE,"BASE CLIN1.2SSB";#N/A,#N/A,TRUE,"BASE CLIN2 Summary";#N/A,#N/A,TRUE,"BASE CLIN2 Solers";#N/A,#N/A,TRUE,"BASE CLIN2 SSB";#N/A,#N/A,TRUE,"BASE CLIN3 Summary";#N/A,#N/A,TRUE,"BASE CLIN3 Solers";#N/A,#N/A,TRUE,"BASE1 CLIN3 SSB";#N/A,#N/A,TRUE,"BASE CLIN4 Summary";#N/A,#N/A,TRUE,"BASE  CLIN4 Solers";#N/A,#N/A,TRUE,"BASE CLIN4 SSB";#N/A,#N/A,TRUE,"OPT1 Summary";#N/A,#N/A,TRUE,"OPT1 CLIN1 Summary";#N/A,#N/A,TRUE,"OPT1 CLIN1.1 Solers";#N/A,#N/A,TRUE,"OPT1 CLIN1.1 SSB";#N/A,#N/A,TRUE,"OPT1 CLIN1.2 Solers ";#N/A,#N/A,TRUE,"OPT1 CLIN1.2 SSB ";#N/A,#N/A,TRUE,"OPT1 CLIN2 Summary ";#N/A,#N/A,TRUE,"OPT1 CLIN2 Solers";#N/A,#N/A,TRUE,"OPT1 CLIN2 SSB";#N/A,#N/A,TRUE,"OPT1 CLIN3 Summary ";#N/A,#N/A,TRUE,"OPT1CLIN3 Solers";#N/A,#N/A,TRUE,"OPT1 CLIN3 SSB";#N/A,#N/A,TRUE,"OPT1 CLIN4 Summary ";#N/A,#N/A,TRUE,"OPT1 CLIN4 Solers";#N/A,#N/A,TRUE,"OPT1 CLIN4 SSB";#N/A,#N/A,TRUE,"OPT2 Summary";#N/A,#N/A,TRUE,"OPT2 CLIN1 Summary";#N/A,#N/A,TRUE,"OPT2 CLIN1.1 Solers";#N/A,#N/A,TRUE," OPT2 CLIN1.1 SSB";#N/A,#N/A,TRUE,"OPT2 CLIN1.2 Solers ";#N/A,#N/A,TRUE," OPT2 CLIN1.2 SSB ";#N/A,#N/A,TRUE,"OPT2 CLIN2 Summary  ";#N/A,#N/A,TRUE,"OPT2 CLIN2 Solers";#N/A,#N/A,TRUE,"OPT2 CLIN2 SSB";#N/A,#N/A,TRUE,"OPT2 CLIN3 Summary ";#N/A,#N/A,TRUE,"OPT2 CLIN3 Solers";#N/A,#N/A,TRUE,"OPT2 CLIN3 SSB";#N/A,#N/A,TRUE,"OPT2 CLIN4 Summary  ";#N/A,#N/A,TRUE,"OPT2 CLIN4 Solers";#N/A,#N/A,TRUE,"OPT2 CLIN4 SSB"}</definedName>
    <definedName name="jjjjjjjj" hidden="1">{#N/A,#N/A,TRUE,"Contents";#N/A,#N/A,TRUE,"Cover Page";#N/A,#N/A,TRUE,"Highlights";#N/A,#N/A,TRUE,"Financial Summary";#N/A,#N/A,TRUE,"Blank";#N/A,#N/A,TRUE,"Orders";#N/A,#N/A,TRUE,"Orders Elims";#N/A,#N/A,TRUE,"Sig Orders";#N/A,#N/A,TRUE,"Sales";#N/A,#N/A,TRUE,"Sales Elims";#N/A,#N/A,TRUE,"EBIT";#N/A,#N/A,TRUE,"EBIT Elims";#N/A,#N/A,TRUE,"Backlog";#N/A,#N/A,TRUE,"Backlog Elims";#N/A,#N/A,TRUE,"Funded Backlog ";#N/A,#N/A,TRUE,"Funded BL Elims";#N/A,#N/A,TRUE,"Cash";#N/A,#N/A,TRUE,"Employment";#N/A,#N/A,TRUE,"Award Fee";#N/A,#N/A,TRUE,"Ops &amp; Risks";#N/A,#N/A,TRUE,"Ops &amp; Risks 2";#N/A,#N/A,TRUE,"Key Issues ";#N/A,#N/A,TRUE,"Open";#N/A,#N/A,TRUE,"Orders 97-98";#N/A,#N/A,TRUE,"Sales 97-98 ";#N/A,#N/A,TRUE,"EBIT 97-98 ";#N/A,#N/A,TRUE,"Cash 97-98";#N/A,#N/A,TRUE,"Blank (2)";#N/A,#N/A,TRUE,"Yr to Yr Sales";#N/A,#N/A,TRUE,"Yr to Yr EBIT";#N/A,#N/A,TRUE,"Qtr to Qtr";#N/A,#N/A,TRUE,"AOD Status";#N/A,#N/A,TRUE,"Unex Options";#N/A,#N/A,TRUE,"Loss Contracts";#N/A,#N/A,TRUE,"Debooks";#N/A,#N/A,TRUE,"Proposals"}</definedName>
    <definedName name="jjjjjjjjj" hidden="1">{#N/A,#N/A,TRUE,"Contents";#N/A,#N/A,TRUE,"Cover Page";#N/A,#N/A,TRUE,"Highlights";#N/A,#N/A,TRUE,"Financial Summary";#N/A,#N/A,TRUE,"Blank";#N/A,#N/A,TRUE,"Orders";#N/A,#N/A,TRUE,"Orders Elims";#N/A,#N/A,TRUE,"Sig Orders";#N/A,#N/A,TRUE,"Sales";#N/A,#N/A,TRUE,"Sales Elims";#N/A,#N/A,TRUE,"EBIT";#N/A,#N/A,TRUE,"EBIT Elims";#N/A,#N/A,TRUE,"Backlog";#N/A,#N/A,TRUE,"Backlog Elims";#N/A,#N/A,TRUE,"Funded Backlog ";#N/A,#N/A,TRUE,"Funded BL Elims";#N/A,#N/A,TRUE,"Cash";#N/A,#N/A,TRUE,"Employment";#N/A,#N/A,TRUE,"Award Fee";#N/A,#N/A,TRUE,"Ops &amp; Risks";#N/A,#N/A,TRUE,"Ops &amp; Risks 2";#N/A,#N/A,TRUE,"Key Issues ";#N/A,#N/A,TRUE,"Open";#N/A,#N/A,TRUE,"Orders 97-98";#N/A,#N/A,TRUE,"Sales 97-98 ";#N/A,#N/A,TRUE,"EBIT 97-98 ";#N/A,#N/A,TRUE,"Cash 97-98";#N/A,#N/A,TRUE,"Blank (2)";#N/A,#N/A,TRUE,"Yr to Yr Sales";#N/A,#N/A,TRUE,"Yr to Yr EBIT";#N/A,#N/A,TRUE,"Qtr to Qtr";#N/A,#N/A,TRUE,"AOD Status";#N/A,#N/A,TRUE,"Unex Options";#N/A,#N/A,TRUE,"Loss Contracts";#N/A,#N/A,TRUE,"Debooks";#N/A,#N/A,TRUE,"Proposals"}</definedName>
    <definedName name="jjjjjjjjjjjj"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jjjjjjjjjjjjjjj"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jk" hidden="1">[4]RATETEMP!#REF!</definedName>
    <definedName name="JKHJ" hidden="1">{"PAGE1",#N/A,FALSE,"CPFFMSTR";"PAGE2",#N/A,FALSE,"CPFFMSTR"}</definedName>
    <definedName name="jkkjh" hidden="1">{"'Server Configuration'!$A$1:$DB$281"}</definedName>
    <definedName name="jkkjh_1" hidden="1">{"'Server Configuration'!$A$1:$DB$281"}</definedName>
    <definedName name="jkkjh_2" hidden="1">{"'Server Configuration'!$A$1:$DB$281"}</definedName>
    <definedName name="jkkjh_3" hidden="1">{"'Server Configuration'!$A$1:$DB$281"}</definedName>
    <definedName name="jljlj" hidden="1">{"costs",#N/A,TRUE,"Invoice Summary";"parameters",#N/A,TRUE,"Operating Parameters"}</definedName>
    <definedName name="john" hidden="1">{#N/A,#N/A,FALSE,"CombDiv";#N/A,#N/A,FALSE,"CAD";#N/A,#N/A,FALSE,"17";#N/A,#N/A,FALSE,"18";#N/A,#N/A,FALSE,"31";#N/A,#N/A,FALSE,"38";#N/A,#N/A,FALSE,"58";#N/A,#N/A,FALSE,"86";#N/A,#N/A,FALSE,"CORP";#N/A,#N/A,FALSE,"8";#N/A,#N/A,FALSE,"89";#N/A,#N/A,FALSE,"90";#N/A,#N/A,FALSE,"DSSD";#N/A,#N/A,FALSE,"12";#N/A,#N/A,FALSE,"25";#N/A,#N/A,FALSE,"62";#N/A,#N/A,FALSE,"72";#N/A,#N/A,FALSE,"74";#N/A,#N/A,FALSE,"91";#N/A,#N/A,FALSE,"ESID";#N/A,#N/A,FALSE,"23";#N/A,#N/A,FALSE,"50";#N/A,#N/A,FALSE,"53";#N/A,#N/A,FALSE,"59";#N/A,#N/A,FALSE,"60";#N/A,#N/A,FALSE,"76";#N/A,#N/A,FALSE,"84";#N/A,#N/A,FALSE,"ESSD";#N/A,#N/A,FALSE,"24";#N/A,#N/A,FALSE,"28";#N/A,#N/A,FALSE,"29";#N/A,#N/A,FALSE,"47";#N/A,#N/A,FALSE,"63";#N/A,#N/A,FALSE,"66";#N/A,#N/A,FALSE,"67";#N/A,#N/A,FALSE,"78";#N/A,#N/A,FALSE,"78A";#N/A,#N/A,FALSE,"MASD";#N/A,#N/A,FALSE,"30";#N/A,#N/A,FALSE,"35";#N/A,#N/A,FALSE,"45";#N/A,#N/A,FALSE,"57";#N/A,#N/A,FALSE,"75";#N/A,#N/A,FALSE,"83";#N/A,#N/A,FALSE,"85"}</definedName>
    <definedName name="johndant" hidden="1">{#N/A,#N/A,FALSE,"CombDiv";#N/A,#N/A,FALSE,"CAD";#N/A,#N/A,FALSE,"17";#N/A,#N/A,FALSE,"18";#N/A,#N/A,FALSE,"31";#N/A,#N/A,FALSE,"38";#N/A,#N/A,FALSE,"58";#N/A,#N/A,FALSE,"86";#N/A,#N/A,FALSE,"CORP";#N/A,#N/A,FALSE,"8";#N/A,#N/A,FALSE,"89";#N/A,#N/A,FALSE,"90";#N/A,#N/A,FALSE,"DSSD";#N/A,#N/A,FALSE,"12";#N/A,#N/A,FALSE,"25";#N/A,#N/A,FALSE,"62";#N/A,#N/A,FALSE,"72";#N/A,#N/A,FALSE,"74";#N/A,#N/A,FALSE,"91";#N/A,#N/A,FALSE,"ESID";#N/A,#N/A,FALSE,"23";#N/A,#N/A,FALSE,"50";#N/A,#N/A,FALSE,"53";#N/A,#N/A,FALSE,"59";#N/A,#N/A,FALSE,"60";#N/A,#N/A,FALSE,"76";#N/A,#N/A,FALSE,"84";#N/A,#N/A,FALSE,"ESSD";#N/A,#N/A,FALSE,"24";#N/A,#N/A,FALSE,"28";#N/A,#N/A,FALSE,"29";#N/A,#N/A,FALSE,"47";#N/A,#N/A,FALSE,"63";#N/A,#N/A,FALSE,"66";#N/A,#N/A,FALSE,"67";#N/A,#N/A,FALSE,"78";#N/A,#N/A,FALSE,"78A";#N/A,#N/A,FALSE,"MASD";#N/A,#N/A,FALSE,"30";#N/A,#N/A,FALSE,"35";#N/A,#N/A,FALSE,"45";#N/A,#N/A,FALSE,"57";#N/A,#N/A,FALSE,"75";#N/A,#N/A,FALSE,"83";#N/A,#N/A,FALSE,"85"}</definedName>
    <definedName name="jpq" localSheetId="0" hidden="1">{"Input A",#N/A,FALSE,"Inputs";"Input B",#N/A,FALSE,"Inputs";"Equity A",#N/A,FALSE,"Equity";"Equity B",#N/A,FALSE,"Equity"}</definedName>
    <definedName name="jpq" localSheetId="1" hidden="1">{"Input A",#N/A,FALSE,"Inputs";"Input B",#N/A,FALSE,"Inputs";"Equity A",#N/A,FALSE,"Equity";"Equity B",#N/A,FALSE,"Equity"}</definedName>
    <definedName name="jpq" hidden="1">{"Input A",#N/A,FALSE,"Inputs";"Input B",#N/A,FALSE,"Inputs";"Equity A",#N/A,FALSE,"Equity";"Equity B",#N/A,FALSE,"Equity"}</definedName>
    <definedName name="jpq_1" localSheetId="0" hidden="1">{"Input A",#N/A,FALSE,"Inputs";"Input B",#N/A,FALSE,"Inputs";"Equity A",#N/A,FALSE,"Equity";"Equity B",#N/A,FALSE,"Equity"}</definedName>
    <definedName name="jpq_1" localSheetId="1" hidden="1">{"Input A",#N/A,FALSE,"Inputs";"Input B",#N/A,FALSE,"Inputs";"Equity A",#N/A,FALSE,"Equity";"Equity B",#N/A,FALSE,"Equity"}</definedName>
    <definedName name="jpq_1" hidden="1">{"Input A",#N/A,FALSE,"Inputs";"Input B",#N/A,FALSE,"Inputs";"Equity A",#N/A,FALSE,"Equity";"Equity B",#N/A,FALSE,"Equity"}</definedName>
    <definedName name="jsadfhjkqa" hidden="1">#REF!</definedName>
    <definedName name="jyq" localSheetId="0" hidden="1">{#N/A,#N/A,FALSE,"TB";#N/A,#N/A,FALSE,"BS";#N/A,#N/A,FALSE,"IS";#N/A,#N/A,FALSE,"TAX";#N/A,#N/A,FALSE,"DUE"}</definedName>
    <definedName name="jyq" localSheetId="1" hidden="1">{#N/A,#N/A,FALSE,"TB";#N/A,#N/A,FALSE,"BS";#N/A,#N/A,FALSE,"IS";#N/A,#N/A,FALSE,"TAX";#N/A,#N/A,FALSE,"DUE"}</definedName>
    <definedName name="jyq" hidden="1">{#N/A,#N/A,FALSE,"TB";#N/A,#N/A,FALSE,"BS";#N/A,#N/A,FALSE,"IS";#N/A,#N/A,FALSE,"TAX";#N/A,#N/A,FALSE,"DUE"}</definedName>
    <definedName name="jyq_1" localSheetId="0" hidden="1">{#N/A,#N/A,FALSE,"TB";#N/A,#N/A,FALSE,"BS";#N/A,#N/A,FALSE,"IS";#N/A,#N/A,FALSE,"TAX";#N/A,#N/A,FALSE,"DUE"}</definedName>
    <definedName name="jyq_1" localSheetId="1" hidden="1">{#N/A,#N/A,FALSE,"TB";#N/A,#N/A,FALSE,"BS";#N/A,#N/A,FALSE,"IS";#N/A,#N/A,FALSE,"TAX";#N/A,#N/A,FALSE,"DUE"}</definedName>
    <definedName name="jyq_1" hidden="1">{#N/A,#N/A,FALSE,"TB";#N/A,#N/A,FALSE,"BS";#N/A,#N/A,FALSE,"IS";#N/A,#N/A,FALSE,"TAX";#N/A,#N/A,FALSE,"DUE"}</definedName>
    <definedName name="kb" hidden="1">{#N/A,#N/A,FALSE,"Info Plan"}</definedName>
    <definedName name="kbid" hidden="1">{"PRICE",#N/A,FALSE,"PRICE VAR"}</definedName>
    <definedName name="kdibm" hidden="1">{"REPORT100",#N/A,FALSE,"100 &amp; 110"}</definedName>
    <definedName name="KHIGHLIGHTS" hidden="1">{#N/A,#N/A,FALSE,"HIGHLIGHTS"}</definedName>
    <definedName name="khjkg" hidden="1">{#N/A,#N/A,FALSE,"Breakeven"}</definedName>
    <definedName name="kibmb" hidden="1">{"MFG COGS",#N/A,FALSE,"MFG COGS";"MFGCOGS ESTIMATES",#N/A,FALSE,"MFG COGS"}</definedName>
    <definedName name="kiby\" hidden="1">{"JOBCOGS",#N/A,FALSE,"JOB COGS";"JOBHIST",#N/A,FALSE,"JOB COGS"}</definedName>
    <definedName name="kim" hidden="1">{"CONSOL",#N/A,FALSE,"CONSOLIDATION"}</definedName>
    <definedName name="kimb" hidden="1">{"EXCH HIST",#N/A,FALSE,"EXCHANGE VAR";"RATES",#N/A,FALSE,"EXCHANGE VAR"}</definedName>
    <definedName name="kimbmb" hidden="1">{"MFGVAR",#N/A,FALSE,"MFG VAR"}</definedName>
    <definedName name="kk" hidden="1">{"commercial profit",#N/A,FALSE,"GA97"}</definedName>
    <definedName name="kkk" hidden="1">{#N/A,#N/A,FALSE,"Breakeven"}</definedName>
    <definedName name="kkkk" hidden="1">{#N/A,#N/A,TRUE,"Prop Cvr";#N/A,#N/A,TRUE,"Program Summary";#N/A,#N/A,TRUE,"Base Summary";#N/A,#N/A,TRUE,"Base CLIN1 Summary";#N/A,#N/A,TRUE," BASE CLIN1.1 Solers";#N/A,#N/A,TRUE,"BASE CLIN1.1SSB";#N/A,#N/A,TRUE," BASE CLIN1.2 Solers";#N/A,#N/A,TRUE,"BASE CLIN1.2SSB";#N/A,#N/A,TRUE,"BASE CLIN2 Summary";#N/A,#N/A,TRUE,"BASE CLIN2 Solers";#N/A,#N/A,TRUE,"BASE CLIN2 SSB";#N/A,#N/A,TRUE,"BASE CLIN3 Summary";#N/A,#N/A,TRUE,"BASE CLIN3 Solers";#N/A,#N/A,TRUE,"BASE1 CLIN3 SSB";#N/A,#N/A,TRUE,"BASE CLIN4 Summary";#N/A,#N/A,TRUE,"BASE  CLIN4 Solers";#N/A,#N/A,TRUE,"BASE CLIN4 SSB";#N/A,#N/A,TRUE,"OPT1 Summary";#N/A,#N/A,TRUE,"OPT1 CLIN1 Summary";#N/A,#N/A,TRUE,"OPT1 CLIN1.1 Solers";#N/A,#N/A,TRUE,"OPT1 CLIN1.1 SSB";#N/A,#N/A,TRUE,"OPT1 CLIN1.2 Solers ";#N/A,#N/A,TRUE,"OPT1 CLIN1.2 SSB ";#N/A,#N/A,TRUE,"OPT1 CLIN2 Summary ";#N/A,#N/A,TRUE,"OPT1 CLIN2 Solers";#N/A,#N/A,TRUE,"OPT1 CLIN2 SSB";#N/A,#N/A,TRUE,"OPT1 CLIN3 Summary ";#N/A,#N/A,TRUE,"OPT1CLIN3 Solers";#N/A,#N/A,TRUE,"OPT1 CLIN3 SSB";#N/A,#N/A,TRUE,"OPT1 CLIN4 Summary ";#N/A,#N/A,TRUE,"OPT1 CLIN4 Solers";#N/A,#N/A,TRUE,"OPT1 CLIN4 SSB";#N/A,#N/A,TRUE,"OPT2 Summary";#N/A,#N/A,TRUE,"OPT2 CLIN1 Summary";#N/A,#N/A,TRUE,"OPT2 CLIN1.1 Solers";#N/A,#N/A,TRUE," OPT2 CLIN1.1 SSB";#N/A,#N/A,TRUE,"OPT2 CLIN1.2 Solers ";#N/A,#N/A,TRUE," OPT2 CLIN1.2 SSB ";#N/A,#N/A,TRUE,"OPT2 CLIN2 Summary  ";#N/A,#N/A,TRUE,"OPT2 CLIN2 Solers";#N/A,#N/A,TRUE,"OPT2 CLIN2 SSB";#N/A,#N/A,TRUE,"OPT2 CLIN3 Summary ";#N/A,#N/A,TRUE,"OPT2 CLIN3 Solers";#N/A,#N/A,TRUE,"OPT2 CLIN3 SSB";#N/A,#N/A,TRUE,"OPT2 CLIN4 Summary  ";#N/A,#N/A,TRUE,"OPT2 CLIN4 Solers";#N/A,#N/A,TRUE,"OPT2 CLIN4 SSB"}</definedName>
    <definedName name="kkkkkkkkkk"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kkkkkkkkkkk" hidden="1">{#N/A,#N/A,TRUE,"Contents";#N/A,#N/A,TRUE,"Cover Page";#N/A,#N/A,TRUE,"Highlights";#N/A,#N/A,TRUE,"Financial Summary";#N/A,#N/A,TRUE,"Blank";#N/A,#N/A,TRUE,"Orders";#N/A,#N/A,TRUE,"Orders Elims";#N/A,#N/A,TRUE,"Sig Orders";#N/A,#N/A,TRUE,"Sales";#N/A,#N/A,TRUE,"Sales Elims";#N/A,#N/A,TRUE,"EBIT";#N/A,#N/A,TRUE,"EBIT Elims";#N/A,#N/A,TRUE,"Backlog";#N/A,#N/A,TRUE,"Backlog Elims";#N/A,#N/A,TRUE,"Funded Backlog ";#N/A,#N/A,TRUE,"Funded BL Elims";#N/A,#N/A,TRUE,"Cash";#N/A,#N/A,TRUE,"Employment";#N/A,#N/A,TRUE,"Award Fee";#N/A,#N/A,TRUE,"Ops &amp; Risks";#N/A,#N/A,TRUE,"Ops &amp; Risks 2";#N/A,#N/A,TRUE,"Key Issues ";#N/A,#N/A,TRUE,"Open";#N/A,#N/A,TRUE,"Orders 97-98";#N/A,#N/A,TRUE,"Sales 97-98 ";#N/A,#N/A,TRUE,"EBIT 97-98 ";#N/A,#N/A,TRUE,"Cash 97-98";#N/A,#N/A,TRUE,"Blank (2)";#N/A,#N/A,TRUE,"Yr to Yr Sales";#N/A,#N/A,TRUE,"Yr to Yr EBIT";#N/A,#N/A,TRUE,"Qtr to Qtr";#N/A,#N/A,TRUE,"AOD Status";#N/A,#N/A,TRUE,"Unex Options";#N/A,#N/A,TRUE,"Loss Contracts";#N/A,#N/A,TRUE,"Debooks";#N/A,#N/A,TRUE,"Proposals"}</definedName>
    <definedName name="kkkkkkkkkkkkkk" hidden="1">{#N/A,#N/A,TRUE,"Contents";#N/A,#N/A,TRUE,"Cover Page";#N/A,#N/A,TRUE,"Highlights";#N/A,#N/A,TRUE,"Financial Summary";#N/A,#N/A,TRUE,"Blank";#N/A,#N/A,TRUE,"Orders";#N/A,#N/A,TRUE,"Orders Elims";#N/A,#N/A,TRUE,"Sig Orders";#N/A,#N/A,TRUE,"Sales";#N/A,#N/A,TRUE,"Sales Elims";#N/A,#N/A,TRUE,"EBIT";#N/A,#N/A,TRUE,"EBIT Elims";#N/A,#N/A,TRUE,"Backlog";#N/A,#N/A,TRUE,"Backlog Elims";#N/A,#N/A,TRUE,"Funded Backlog ";#N/A,#N/A,TRUE,"Funded BL Elims";#N/A,#N/A,TRUE,"Cash";#N/A,#N/A,TRUE,"Employment";#N/A,#N/A,TRUE,"Award Fee";#N/A,#N/A,TRUE,"Ops &amp; Risks";#N/A,#N/A,TRUE,"Ops &amp; Risks 2";#N/A,#N/A,TRUE,"Key Issues ";#N/A,#N/A,TRUE,"Open";#N/A,#N/A,TRUE,"Orders 97-98";#N/A,#N/A,TRUE,"Sales 97-98 ";#N/A,#N/A,TRUE,"EBIT 97-98 ";#N/A,#N/A,TRUE,"Cash 97-98";#N/A,#N/A,TRUE,"Blank (2)";#N/A,#N/A,TRUE,"Yr to Yr Sales";#N/A,#N/A,TRUE,"Yr to Yr EBIT";#N/A,#N/A,TRUE,"Qtr to Qtr";#N/A,#N/A,TRUE,"AOD Status";#N/A,#N/A,TRUE,"Unex Options";#N/A,#N/A,TRUE,"Loss Contracts";#N/A,#N/A,TRUE,"Debooks";#N/A,#N/A,TRUE,"Proposals"}</definedName>
    <definedName name="kkkkkkkkkkkkkkk"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kmk" hidden="1">{#N/A,#N/A,FALSE,"CombDiv";#N/A,#N/A,FALSE,"CAD";#N/A,#N/A,FALSE,"17";#N/A,#N/A,FALSE,"18";#N/A,#N/A,FALSE,"31";#N/A,#N/A,FALSE,"38";#N/A,#N/A,FALSE,"58";#N/A,#N/A,FALSE,"86";#N/A,#N/A,FALSE,"CORP";#N/A,#N/A,FALSE,"8";#N/A,#N/A,FALSE,"89";#N/A,#N/A,FALSE,"90";#N/A,#N/A,FALSE,"DSSD";#N/A,#N/A,FALSE,"12";#N/A,#N/A,FALSE,"25";#N/A,#N/A,FALSE,"62";#N/A,#N/A,FALSE,"72";#N/A,#N/A,FALSE,"74";#N/A,#N/A,FALSE,"91";#N/A,#N/A,FALSE,"ESID";#N/A,#N/A,FALSE,"23";#N/A,#N/A,FALSE,"50";#N/A,#N/A,FALSE,"53";#N/A,#N/A,FALSE,"59";#N/A,#N/A,FALSE,"60";#N/A,#N/A,FALSE,"76";#N/A,#N/A,FALSE,"84";#N/A,#N/A,FALSE,"ESSD";#N/A,#N/A,FALSE,"24";#N/A,#N/A,FALSE,"28";#N/A,#N/A,FALSE,"29";#N/A,#N/A,FALSE,"47";#N/A,#N/A,FALSE,"63";#N/A,#N/A,FALSE,"66";#N/A,#N/A,FALSE,"67";#N/A,#N/A,FALSE,"78";#N/A,#N/A,FALSE,"78A";#N/A,#N/A,FALSE,"MASD";#N/A,#N/A,FALSE,"30";#N/A,#N/A,FALSE,"35";#N/A,#N/A,FALSE,"45";#N/A,#N/A,FALSE,"57";#N/A,#N/A,FALSE,"75";#N/A,#N/A,FALSE,"83";#N/A,#N/A,FALSE,"85"}</definedName>
    <definedName name="kodak" hidden="1">{"REPORT100",#N/A,FALSE,"100 &amp; 110"}</definedName>
    <definedName name="kodakrjs" hidden="1">{"MFG COGS",#N/A,FALSE,"MFG COGS";"MFGCOGS ESTIMATES",#N/A,FALSE,"MFG COGS"}</definedName>
    <definedName name="ksdghkasdgh" hidden="1">#REF!</definedName>
    <definedName name="ku" localSheetId="0" hidden="1">{"Input A",#N/A,FALSE,"Inputs";"Input B",#N/A,FALSE,"Inputs";"Equity A",#N/A,FALSE,"Equity";"Equity B",#N/A,FALSE,"Equity"}</definedName>
    <definedName name="ku" localSheetId="1" hidden="1">{"Input A",#N/A,FALSE,"Inputs";"Input B",#N/A,FALSE,"Inputs";"Equity A",#N/A,FALSE,"Equity";"Equity B",#N/A,FALSE,"Equity"}</definedName>
    <definedName name="ku" hidden="1">{"Input A",#N/A,FALSE,"Inputs";"Input B",#N/A,FALSE,"Inputs";"Equity A",#N/A,FALSE,"Equity";"Equity B",#N/A,FALSE,"Equity"}</definedName>
    <definedName name="ku_1" localSheetId="0" hidden="1">{"Input A",#N/A,FALSE,"Inputs";"Input B",#N/A,FALSE,"Inputs";"Equity A",#N/A,FALSE,"Equity";"Equity B",#N/A,FALSE,"Equity"}</definedName>
    <definedName name="ku_1" localSheetId="1" hidden="1">{"Input A",#N/A,FALSE,"Inputs";"Input B",#N/A,FALSE,"Inputs";"Equity A",#N/A,FALSE,"Equity";"Equity B",#N/A,FALSE,"Equity"}</definedName>
    <definedName name="ku_1" hidden="1">{"Input A",#N/A,FALSE,"Inputs";"Input B",#N/A,FALSE,"Inputs";"Equity A",#N/A,FALSE,"Equity";"Equity B",#N/A,FALSE,"Equity"}</definedName>
    <definedName name="l" hidden="1">'[19]Sum of FDC'!#REF!</definedName>
    <definedName name="LAB" hidden="1">{"GFY 97",#N/A,FALSE,"SCRA LABOR";"GFY 98",#N/A,FALSE,"SCRA LABOR";"GFY 99",#N/A,FALSE,"SCRA LABOR";"GFY 00",#N/A,FALSE,"SCRA LABOR"}</definedName>
    <definedName name="LABOR_CATEGORIES">'Labor Categories'!$A$2:$B$616</definedName>
    <definedName name="LABOR_CATEGORY_SUMMARY">Input!$A$4:$D$45,Input!$S$4:$S$45</definedName>
    <definedName name="LaborSpread_1198" hidden="1">{#N/A,#N/A,FALSE,"Sheet1"}</definedName>
    <definedName name="lhlhlhl" hidden="1">{"REFORECAST",#N/A,TRUE,"BUDGET REFORECAST";"LLP",#N/A,TRUE,"LLP COSTS"}</definedName>
    <definedName name="limcount" hidden="1">3</definedName>
    <definedName name="LINE">"LINE"</definedName>
    <definedName name="ljhljhljh" hidden="1">{#N/A,#N/A,TRUE,"cover";#N/A,#N/A,TRUE,"BLOCK FLYING HOURS";#N/A,#N/A,TRUE,"assumptions";#N/A,#N/A,TRUE,"ARISINGS";#N/A,#N/A,TRUE,"HEADCOUNT";#N/A,#N/A,TRUE,"product line less jt9";#N/A,#N/A,TRUE,"GRAPH";#N/A,#N/A,TRUE,"ENGINE";#N/A,#N/A,TRUE,"FTE";#N/A,#N/A,TRUE,"FTE Y1";#N/A,#N/A,TRUE,"FTE Y2";#N/A,#N/A,TRUE,"FTE Y3";#N/A,#N/A,TRUE,"ACTIVITY";#N/A,#N/A,TRUE,"SPARE ENG";#N/A,#N/A,TRUE,"SPARE MAT";"capacitytables",#N/A,TRUE,"CAPACITY";"capacitygraphs",#N/A,TRUE,"CAPACITY";#N/A,#N/A,TRUE,"costs";#N/A,#N/A,TRUE,"material"}</definedName>
    <definedName name="lkj" localSheetId="0" hidden="1">{"Input A",#N/A,FALSE,"Inputs";"Input B",#N/A,FALSE,"Inputs";"Equity A",#N/A,FALSE,"Equity";"Equity B",#N/A,FALSE,"Equity"}</definedName>
    <definedName name="lkj" localSheetId="1" hidden="1">{"Input A",#N/A,FALSE,"Inputs";"Input B",#N/A,FALSE,"Inputs";"Equity A",#N/A,FALSE,"Equity";"Equity B",#N/A,FALSE,"Equity"}</definedName>
    <definedName name="lkj" hidden="1">{"Input A",#N/A,FALSE,"Inputs";"Input B",#N/A,FALSE,"Inputs";"Equity A",#N/A,FALSE,"Equity";"Equity B",#N/A,FALSE,"Equity"}</definedName>
    <definedName name="lkj_1" localSheetId="0" hidden="1">{"Input A",#N/A,FALSE,"Inputs";"Input B",#N/A,FALSE,"Inputs";"Equity A",#N/A,FALSE,"Equity";"Equity B",#N/A,FALSE,"Equity"}</definedName>
    <definedName name="lkj_1" localSheetId="1" hidden="1">{"Input A",#N/A,FALSE,"Inputs";"Input B",#N/A,FALSE,"Inputs";"Equity A",#N/A,FALSE,"Equity";"Equity B",#N/A,FALSE,"Equity"}</definedName>
    <definedName name="lkj_1" hidden="1">{"Input A",#N/A,FALSE,"Inputs";"Input B",#N/A,FALSE,"Inputs";"Equity A",#N/A,FALSE,"Equity";"Equity B",#N/A,FALSE,"Equity"}</definedName>
    <definedName name="lknjl" hidden="1">{#N/A,#N/A,FALSE,"ManLoading"}</definedName>
    <definedName name="lkshdfklsa" hidden="1">#REF!</definedName>
    <definedName name="llllllllllll"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LM_EAC" hidden="1">{#N/A,#N/A,FALSE,"Sheet1"}</definedName>
    <definedName name="LOGI" hidden="1">{#N/A,#N/A,FALSE,"CombDiv";#N/A,#N/A,FALSE,"CAD";#N/A,#N/A,FALSE,"17";#N/A,#N/A,FALSE,"18";#N/A,#N/A,FALSE,"31";#N/A,#N/A,FALSE,"38";#N/A,#N/A,FALSE,"58";#N/A,#N/A,FALSE,"86";#N/A,#N/A,FALSE,"CORP";#N/A,#N/A,FALSE,"8";#N/A,#N/A,FALSE,"89";#N/A,#N/A,FALSE,"90";#N/A,#N/A,FALSE,"DSSD";#N/A,#N/A,FALSE,"12";#N/A,#N/A,FALSE,"25";#N/A,#N/A,FALSE,"62";#N/A,#N/A,FALSE,"72";#N/A,#N/A,FALSE,"74";#N/A,#N/A,FALSE,"91";#N/A,#N/A,FALSE,"ESID";#N/A,#N/A,FALSE,"23";#N/A,#N/A,FALSE,"50";#N/A,#N/A,FALSE,"53";#N/A,#N/A,FALSE,"59";#N/A,#N/A,FALSE,"60";#N/A,#N/A,FALSE,"76";#N/A,#N/A,FALSE,"84";#N/A,#N/A,FALSE,"ESSD";#N/A,#N/A,FALSE,"24";#N/A,#N/A,FALSE,"28";#N/A,#N/A,FALSE,"29";#N/A,#N/A,FALSE,"47";#N/A,#N/A,FALSE,"63";#N/A,#N/A,FALSE,"66";#N/A,#N/A,FALSE,"67";#N/A,#N/A,FALSE,"78";#N/A,#N/A,FALSE,"78A";#N/A,#N/A,FALSE,"MASD";#N/A,#N/A,FALSE,"30";#N/A,#N/A,FALSE,"35";#N/A,#N/A,FALSE,"45";#N/A,#N/A,FALSE,"57";#N/A,#N/A,FALSE,"75";#N/A,#N/A,FALSE,"83";#N/A,#N/A,FALSE,"85"}</definedName>
    <definedName name="LOGI2" hidden="1">{#N/A,#N/A,FALSE,"CombDiv";#N/A,#N/A,FALSE,"CAD";#N/A,#N/A,FALSE,"17";#N/A,#N/A,FALSE,"18";#N/A,#N/A,FALSE,"31";#N/A,#N/A,FALSE,"38";#N/A,#N/A,FALSE,"58";#N/A,#N/A,FALSE,"86";#N/A,#N/A,FALSE,"CORP";#N/A,#N/A,FALSE,"8";#N/A,#N/A,FALSE,"89";#N/A,#N/A,FALSE,"90";#N/A,#N/A,FALSE,"DSSD";#N/A,#N/A,FALSE,"12";#N/A,#N/A,FALSE,"25";#N/A,#N/A,FALSE,"62";#N/A,#N/A,FALSE,"72";#N/A,#N/A,FALSE,"74";#N/A,#N/A,FALSE,"91";#N/A,#N/A,FALSE,"ESID";#N/A,#N/A,FALSE,"23";#N/A,#N/A,FALSE,"50";#N/A,#N/A,FALSE,"53";#N/A,#N/A,FALSE,"59";#N/A,#N/A,FALSE,"60";#N/A,#N/A,FALSE,"76";#N/A,#N/A,FALSE,"84";#N/A,#N/A,FALSE,"ESSD";#N/A,#N/A,FALSE,"24";#N/A,#N/A,FALSE,"28";#N/A,#N/A,FALSE,"29";#N/A,#N/A,FALSE,"47";#N/A,#N/A,FALSE,"63";#N/A,#N/A,FALSE,"66";#N/A,#N/A,FALSE,"67";#N/A,#N/A,FALSE,"78";#N/A,#N/A,FALSE,"78A";#N/A,#N/A,FALSE,"MASD";#N/A,#N/A,FALSE,"30";#N/A,#N/A,FALSE,"35";#N/A,#N/A,FALSE,"45";#N/A,#N/A,FALSE,"57";#N/A,#N/A,FALSE,"75";#N/A,#N/A,FALSE,"83";#N/A,#N/A,FALSE,"85"}</definedName>
    <definedName name="mad" hidden="1">#REF!</definedName>
    <definedName name="MapSlide3" hidden="1">{"GFY 1997 Summary",#N/A,FALSE,"Summary";"GFY 1998 Summary",#N/A,FALSE,"Summary";"GFY 1999 Summary",#N/A,FALSE,"Summary";"GFY 2000 Summary",#N/A,FALSE,"Summary"}</definedName>
    <definedName name="march" localSheetId="0" hidden="1">{#N/A,#N/A,FALSE,"TB";#N/A,#N/A,FALSE,"BS";#N/A,#N/A,FALSE,"IS";#N/A,#N/A,FALSE,"TAX";#N/A,#N/A,FALSE,"DUE"}</definedName>
    <definedName name="march" localSheetId="1" hidden="1">{#N/A,#N/A,FALSE,"TB";#N/A,#N/A,FALSE,"BS";#N/A,#N/A,FALSE,"IS";#N/A,#N/A,FALSE,"TAX";#N/A,#N/A,FALSE,"DUE"}</definedName>
    <definedName name="march" hidden="1">{#N/A,#N/A,FALSE,"TB";#N/A,#N/A,FALSE,"BS";#N/A,#N/A,FALSE,"IS";#N/A,#N/A,FALSE,"TAX";#N/A,#N/A,FALSE,"DUE"}</definedName>
    <definedName name="march_1" localSheetId="0" hidden="1">{#N/A,#N/A,FALSE,"TB";#N/A,#N/A,FALSE,"BS";#N/A,#N/A,FALSE,"IS";#N/A,#N/A,FALSE,"TAX";#N/A,#N/A,FALSE,"DUE"}</definedName>
    <definedName name="march_1" localSheetId="1" hidden="1">{#N/A,#N/A,FALSE,"TB";#N/A,#N/A,FALSE,"BS";#N/A,#N/A,FALSE,"IS";#N/A,#N/A,FALSE,"TAX";#N/A,#N/A,FALSE,"DUE"}</definedName>
    <definedName name="march_1" hidden="1">{#N/A,#N/A,FALSE,"TB";#N/A,#N/A,FALSE,"BS";#N/A,#N/A,FALSE,"IS";#N/A,#N/A,FALSE,"TAX";#N/A,#N/A,FALSE,"DUE"}</definedName>
    <definedName name="margin" hidden="1">{#N/A,#N/A,TRUE,"Index";#N/A,#N/A,TRUE,"Overhead";#N/A,#N/A,TRUE,"Tot Personnel";#N/A,#N/A,TRUE,"Balance Sheet";#N/A,#N/A,TRUE,"Accts Receivable";#N/A,#N/A,TRUE,"Cash Generated (Required)";#N/A,#N/A,TRUE,"Cost of New Business";#N/A,#N/A,TRUE,"Capital Asset Requirements";#N/A,#N/A,TRUE,"Data for Corp Consolid.";#N/A,#N/A,TRUE,"Anal. of Income";#N/A,#N/A,TRUE,"Sales";#N/A,#N/A,TRUE,"Program Profit";#N/A,#N/A,TRUE,"Negotiated Orders";#N/A,#N/A,TRUE,"Funded Orders";#N/A,#N/A,TRUE,"Negotiated Backlog Adjustments";#N/A,#N/A,TRUE,"Negotiated Backlog";#N/A,#N/A,TRUE,"Program Premises";#N/A,#N/A,TRUE,"Opportunities(Risks)"}</definedName>
    <definedName name="marsh.report" hidden="1">{#N/A,#N/A,FALSE,"HarveyRpt"}</definedName>
    <definedName name="mat" hidden="1">{"BASE",#N/A,FALSE,"CE BY WBS";"OPTION",#N/A,FALSE,"CE BY WBS"}</definedName>
    <definedName name="MATERIAL" hidden="1">{"BASE",#N/A,FALSE,"CE BY WBS";"OPTION",#N/A,FALSE,"CE BY WBS"}</definedName>
    <definedName name="MATERIAL2" hidden="1">{"BASE",#N/A,FALSE,"CE BY WBS";"OPTION",#N/A,FALSE,"CE BY WBS"}</definedName>
    <definedName name="maybe" hidden="1">{#N/A,#N/A,FALSE,"ManLoading"}</definedName>
    <definedName name="medicalcalc2" hidden="1">{#N/A,#N/A,FALSE,"CombDiv";#N/A,#N/A,FALSE,"CAD";#N/A,#N/A,FALSE,"17";#N/A,#N/A,FALSE,"18";#N/A,#N/A,FALSE,"31";#N/A,#N/A,FALSE,"38";#N/A,#N/A,FALSE,"58";#N/A,#N/A,FALSE,"86";#N/A,#N/A,FALSE,"CORP";#N/A,#N/A,FALSE,"8";#N/A,#N/A,FALSE,"89";#N/A,#N/A,FALSE,"90";#N/A,#N/A,FALSE,"DSSD";#N/A,#N/A,FALSE,"12";#N/A,#N/A,FALSE,"25";#N/A,#N/A,FALSE,"62";#N/A,#N/A,FALSE,"72";#N/A,#N/A,FALSE,"74";#N/A,#N/A,FALSE,"91";#N/A,#N/A,FALSE,"ESID";#N/A,#N/A,FALSE,"23";#N/A,#N/A,FALSE,"50";#N/A,#N/A,FALSE,"53";#N/A,#N/A,FALSE,"59";#N/A,#N/A,FALSE,"60";#N/A,#N/A,FALSE,"76";#N/A,#N/A,FALSE,"84";#N/A,#N/A,FALSE,"ESSD";#N/A,#N/A,FALSE,"24";#N/A,#N/A,FALSE,"28";#N/A,#N/A,FALSE,"29";#N/A,#N/A,FALSE,"47";#N/A,#N/A,FALSE,"63";#N/A,#N/A,FALSE,"66";#N/A,#N/A,FALSE,"67";#N/A,#N/A,FALSE,"78";#N/A,#N/A,FALSE,"78A";#N/A,#N/A,FALSE,"MASD";#N/A,#N/A,FALSE,"30";#N/A,#N/A,FALSE,"35";#N/A,#N/A,FALSE,"45";#N/A,#N/A,FALSE,"57";#N/A,#N/A,FALSE,"75";#N/A,#N/A,FALSE,"83";#N/A,#N/A,FALSE,"85"}</definedName>
    <definedName name="mh" hidden="1">{#N/A,#N/A,FALSE,"HIGHLIGHTS"}</definedName>
    <definedName name="MISC_COMP_RATE">Input!$AD$25</definedName>
    <definedName name="mm" hidden="1">{"Schedule 1.0 Summary",#N/A,TRUE,"Contract Period Sum";"Schedule 1.1 Summary CLINS",#N/A,TRUE,"Contract Period Sum";"Schedule 2.0 Lbr Sum",#N/A,TRUE,"Contract Period Sum";"Schedule 2.1 D/L",#N/A,TRUE,"Contract Period Sum";"Schedule 2.2 Paid Ben",#N/A,TRUE,"Contract Period Sum";"Schedule 2.3 H/W",#N/A,TRUE,"Contract Period Sum";"Schedule 2.4 Taxes/Ins",#N/A,TRUE,"Contract Period Sum";"Schedule 2.5 Other Personnel Cost",#N/A,TRUE,"Contract Period Sum";"Schedule 3.0 Materials",#N/A,TRUE,"Contract Period Sum";"Schedule 4.0 ODC",#N/A,TRUE,"Contract Period Sum";"Schedule 5.0 Equip Summary",#N/A,TRUE,"Contract Period Sum";"Schedule 5.1 Cap Equip",#N/A,TRUE,"Contract Period Sum";"Schedule 5.2 Exp Equipment",#N/A,TRUE,"Contract Period Sum";"Schedule 5.3 Leased Equipment",#N/A,TRUE,"Contract Period Sum";"Schedule 6.0 Subs",#N/A,TRUE,"Contract Period Sum";"Schedule 7.0 G&amp;A, Base &amp; Awd Fee",#N/A,TRUE,"Contract Period Sum"}</definedName>
    <definedName name="mmm" hidden="1">{#N/A,#N/A,TRUE,"Contents";#N/A,#N/A,TRUE,"Cover Page";#N/A,#N/A,TRUE,"Highlights";#N/A,#N/A,TRUE,"Financial Summary";#N/A,#N/A,TRUE,"Blank";#N/A,#N/A,TRUE,"Orders";#N/A,#N/A,TRUE,"Orders Elims";#N/A,#N/A,TRUE,"Sig Orders";#N/A,#N/A,TRUE,"Sales";#N/A,#N/A,TRUE,"Sales Elims";#N/A,#N/A,TRUE,"EBIT";#N/A,#N/A,TRUE,"EBIT Elims";#N/A,#N/A,TRUE,"Backlog";#N/A,#N/A,TRUE,"Backlog Elims";#N/A,#N/A,TRUE,"Funded Backlog ";#N/A,#N/A,TRUE,"Funded BL Elims";#N/A,#N/A,TRUE,"Cash";#N/A,#N/A,TRUE,"Employment";#N/A,#N/A,TRUE,"Award Fee";#N/A,#N/A,TRUE,"Ops &amp; Risks";#N/A,#N/A,TRUE,"Ops &amp; Risks 2";#N/A,#N/A,TRUE,"Key Issues ";#N/A,#N/A,TRUE,"Open";#N/A,#N/A,TRUE,"Orders 97-98";#N/A,#N/A,TRUE,"Sales 97-98 ";#N/A,#N/A,TRUE,"EBIT 97-98 ";#N/A,#N/A,TRUE,"Cash 97-98";#N/A,#N/A,TRUE,"Blank (2)";#N/A,#N/A,TRUE,"Yr to Yr Sales";#N/A,#N/A,TRUE,"Yr to Yr EBIT";#N/A,#N/A,TRUE,"Qtr to Qtr";#N/A,#N/A,TRUE,"AOD Status";#N/A,#N/A,TRUE,"Unex Options";#N/A,#N/A,TRUE,"Loss Contracts";#N/A,#N/A,TRUE,"Debooks";#N/A,#N/A,TRUE,"Proposals"}</definedName>
    <definedName name="mmmmm"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mmmmmmm"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mmmmmmmm" hidden="1">{#N/A,#N/A,TRUE,"Contents";#N/A,#N/A,TRUE,"Cover Page";#N/A,#N/A,TRUE,"Highlights";#N/A,#N/A,TRUE,"Financial Summary";#N/A,#N/A,TRUE,"Blank";#N/A,#N/A,TRUE,"Orders";#N/A,#N/A,TRUE,"Orders Elims";#N/A,#N/A,TRUE,"Sig Orders";#N/A,#N/A,TRUE,"Sales";#N/A,#N/A,TRUE,"Sales Elims";#N/A,#N/A,TRUE,"EBIT";#N/A,#N/A,TRUE,"EBIT Elims";#N/A,#N/A,TRUE,"Backlog";#N/A,#N/A,TRUE,"Backlog Elims";#N/A,#N/A,TRUE,"Funded Backlog ";#N/A,#N/A,TRUE,"Funded BL Elims";#N/A,#N/A,TRUE,"Cash";#N/A,#N/A,TRUE,"Employment";#N/A,#N/A,TRUE,"Award Fee";#N/A,#N/A,TRUE,"Ops &amp; Risks";#N/A,#N/A,TRUE,"Ops &amp; Risks 2";#N/A,#N/A,TRUE,"Key Issues ";#N/A,#N/A,TRUE,"Open";#N/A,#N/A,TRUE,"Orders 97-98";#N/A,#N/A,TRUE,"Sales 97-98 ";#N/A,#N/A,TRUE,"EBIT 97-98 ";#N/A,#N/A,TRUE,"Cash 97-98";#N/A,#N/A,TRUE,"Blank (2)";#N/A,#N/A,TRUE,"Yr to Yr Sales";#N/A,#N/A,TRUE,"Yr to Yr EBIT";#N/A,#N/A,TRUE,"Qtr to Qtr";#N/A,#N/A,TRUE,"AOD Status";#N/A,#N/A,TRUE,"Unex Options";#N/A,#N/A,TRUE,"Loss Contracts";#N/A,#N/A,TRUE,"Debooks";#N/A,#N/A,TRUE,"Proposals"}</definedName>
    <definedName name="mmmmmmmmmmmm" hidden="1">{#N/A,#N/A,TRUE,"Contents";#N/A,#N/A,TRUE,"Cover Page";#N/A,#N/A,TRUE,"Highlights";#N/A,#N/A,TRUE,"Financial Summary";#N/A,#N/A,TRUE,"Blank";#N/A,#N/A,TRUE,"Orders";#N/A,#N/A,TRUE,"Orders Elims";#N/A,#N/A,TRUE,"Sig Orders";#N/A,#N/A,TRUE,"Sales";#N/A,#N/A,TRUE,"Sales Elims";#N/A,#N/A,TRUE,"EBIT";#N/A,#N/A,TRUE,"EBIT Elims";#N/A,#N/A,TRUE,"Backlog";#N/A,#N/A,TRUE,"Backlog Elims";#N/A,#N/A,TRUE,"Funded Backlog ";#N/A,#N/A,TRUE,"Funded BL Elims";#N/A,#N/A,TRUE,"Cash";#N/A,#N/A,TRUE,"Employment";#N/A,#N/A,TRUE,"Award Fee";#N/A,#N/A,TRUE,"Ops &amp; Risks";#N/A,#N/A,TRUE,"Ops &amp; Risks 2";#N/A,#N/A,TRUE,"Key Issues ";#N/A,#N/A,TRUE,"Open";#N/A,#N/A,TRUE,"Orders 97-98";#N/A,#N/A,TRUE,"Sales 97-98 ";#N/A,#N/A,TRUE,"EBIT 97-98 ";#N/A,#N/A,TRUE,"Cash 97-98";#N/A,#N/A,TRUE,"Blank (2)";#N/A,#N/A,TRUE,"Yr to Yr Sales";#N/A,#N/A,TRUE,"Yr to Yr EBIT";#N/A,#N/A,TRUE,"Qtr to Qtr";#N/A,#N/A,TRUE,"AOD Status";#N/A,#N/A,TRUE,"Unex Options";#N/A,#N/A,TRUE,"Loss Contracts";#N/A,#N/A,TRUE,"Debooks";#N/A,#N/A,TRUE,"Proposals"}</definedName>
    <definedName name="mmmmmmmmmmmmmmmmm"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mnbv" hidden="1">{#N/A,#N/A,TRUE,"Contents";#N/A,#N/A,TRUE,"Cover Page";#N/A,#N/A,TRUE,"Highlights";#N/A,#N/A,TRUE,"Financial Summary";#N/A,#N/A,TRUE,"Blank";#N/A,#N/A,TRUE,"Orders";#N/A,#N/A,TRUE,"Orders Elims";#N/A,#N/A,TRUE,"Sig Orders";#N/A,#N/A,TRUE,"Sales";#N/A,#N/A,TRUE,"Sales Elims";#N/A,#N/A,TRUE,"EBIT";#N/A,#N/A,TRUE,"EBIT Elims";#N/A,#N/A,TRUE,"Backlog";#N/A,#N/A,TRUE,"Backlog Elims";#N/A,#N/A,TRUE,"Funded Backlog ";#N/A,#N/A,TRUE,"Funded BL Elims";#N/A,#N/A,TRUE,"Cash";#N/A,#N/A,TRUE,"Employment";#N/A,#N/A,TRUE,"Award Fee";#N/A,#N/A,TRUE,"Ops &amp; Risks";#N/A,#N/A,TRUE,"Ops &amp; Risks 2";#N/A,#N/A,TRUE,"Key Issues ";#N/A,#N/A,TRUE,"Open";#N/A,#N/A,TRUE,"Orders 97-98";#N/A,#N/A,TRUE,"Sales 97-98 ";#N/A,#N/A,TRUE,"EBIT 97-98 ";#N/A,#N/A,TRUE,"Cash 97-98";#N/A,#N/A,TRUE,"Blank (2)";#N/A,#N/A,TRUE,"Yr to Yr Sales";#N/A,#N/A,TRUE,"Yr to Yr EBIT";#N/A,#N/A,TRUE,"Qtr to Qtr";#N/A,#N/A,TRUE,"AOD Status";#N/A,#N/A,TRUE,"Unex Options";#N/A,#N/A,TRUE,"Loss Contracts";#N/A,#N/A,TRUE,"Debooks";#N/A,#N/A,TRUE,"Proposals"}</definedName>
    <definedName name="MNTHOPT" hidden="1">{"GFY 97",#N/A,FALSE,"MONTHLY FLOW (OPTION)";"GFY 98",#N/A,FALSE,"MONTHLY FLOW (OPTION)";"GFY 99",#N/A,FALSE,"MONTHLY FLOW (OPTION)";"GFY 00",#N/A,FALSE,"MONTHLY FLOW (OPTION)";"TTL PROGRAM",#N/A,FALSE,"MONTHLY FLOW (OPTION)"}</definedName>
    <definedName name="MONTH">365/12</definedName>
    <definedName name="MONTHLY_HEADS">"MONTHLY_HEADS"</definedName>
    <definedName name="monthly2" hidden="1">{#N/A,#N/A,FALSE,"Page 1";#N/A,#N/A,FALSE,"Page 2";#N/A,#N/A,FALSE,"cm &amp; itd analysis";#N/A,#N/A,FALSE,"PROGRAM MGT";#N/A,#N/A,FALSE,"BASELINE";#N/A,#N/A,FALSE,"BAS V2.0";#N/A,#N/A,FALSE,"BAS V2.5";#N/A,#N/A,FALSE,"BAS V3.0";#N/A,#N/A,FALSE,"TOTAL"}</definedName>
    <definedName name="MSS" hidden="1">{"Page 2",#N/A,FALSE,"2000";"Page 1",#N/A,FALSE,"2000"}</definedName>
    <definedName name="MTD_BOOKED">"MTD_BOOKED"</definedName>
    <definedName name="MTD_COMMITS">"MTD_COMMITS"</definedName>
    <definedName name="MTD_COMP">"MTD_COMP"</definedName>
    <definedName name="MTD_COSTS">"MTD_COSTS"</definedName>
    <definedName name="MTD_HOURS">"MTD_HOURS"</definedName>
    <definedName name="MTD_LBR_COSTS">"MTD_LBR_COSTS"</definedName>
    <definedName name="MTD_LBR_HRS">"MTD_LBR_HRS"</definedName>
    <definedName name="MTD_OTH_COSTS">"MTD_OTH_COSTS"</definedName>
    <definedName name="MTD_OTH_HRS">"MTD_OTH_HRS"</definedName>
    <definedName name="Mthl" hidden="1">{"GFY 97",#N/A,FALSE,"MONTHLY FLOW";"GFY 98",#N/A,FALSE,"MONTHLY FLOW";"GFY 99",#N/A,FALSE,"MONTHLY FLOW";"TOTAL PROGRAM",#N/A,FALSE,"MONTHLY FLOW"}</definedName>
    <definedName name="MTHLY" hidden="1">{"GFY 97",#N/A,FALSE,"MONTHLY FLOW";"GFY 98",#N/A,FALSE,"MONTHLY FLOW";"GFY 99",#N/A,FALSE,"MONTHLY FLOW";"TOTAL PROGRAM",#N/A,FALSE,"MONTHLY FLOW"}</definedName>
    <definedName name="n" hidden="1">[21]RECLASS1!#REF!</definedName>
    <definedName name="name_conf" hidden="1">{"PearsonCo5_Prop",#N/A,FALSE,"Pearsons Task Co5";"PearsonCo5_PA",#N/A,FALSE,"Pearsons Task Co5"}</definedName>
    <definedName name="NameFred" hidden="1">{#N/A,#N/A,FALSE,"Cost Rpt .001";#N/A,#N/A,FALSE,"Cost Rpt .002";#N/A,#N/A,FALSE,"Cost Rpt .003";#N/A,#N/A,FALSE,"Cost Rpt .004";#N/A,#N/A,FALSE,"Cost Rpt .005";#N/A,#N/A,FALSE,"Cost Rpt .006"}</definedName>
    <definedName name="NameFred1" hidden="1">{#N/A,#N/A,FALSE,"Cost Rpt .001";#N/A,#N/A,FALSE,"Cost Rpt .002";#N/A,#N/A,FALSE,"Cost Rpt .003";#N/A,#N/A,FALSE,"Cost Rpt .004";#N/A,#N/A,FALSE,"Cost Rpt .005";#N/A,#N/A,FALSE,"Cost Rpt .006"}</definedName>
    <definedName name="NameFred2" hidden="1">{#N/A,#N/A,FALSE,"EAC";#N/A,#N/A,FALSE,"Cost Rpt .001";#N/A,#N/A,FALSE,"Cost Rpt .002";#N/A,#N/A,FALSE,"Cost Rpt .003";#N/A,#N/A,FALSE,"Cost Rpt .004";#N/A,#N/A,FALSE,"Cost Rpt .005";#N/A,#N/A,FALSE,"Cost Rpt .006"}</definedName>
    <definedName name="NameFred3" hidden="1">{#N/A,#N/A,FALSE,"EAC";#N/A,#N/A,FALSE,"Cost Rpt .001";#N/A,#N/A,FALSE,"Cost Rpt .002";#N/A,#N/A,FALSE,"Cost Rpt .003";#N/A,#N/A,FALSE,"Cost Rpt .004";#N/A,#N/A,FALSE,"Cost Rpt .005";#N/A,#N/A,FALSE,"Cost Rpt .006"}</definedName>
    <definedName name="NameFredB" hidden="1">{#N/A,#N/A,FALSE,"Cost Rpt .001";#N/A,#N/A,FALSE,"Cost Rpt .002";#N/A,#N/A,FALSE,"Cost Rpt .003";#N/A,#N/A,FALSE,"Cost Rpt .004";#N/A,#N/A,FALSE,"Cost Rpt .005";#N/A,#N/A,FALSE,"Cost Rpt .006"}</definedName>
    <definedName name="nbbhg"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neCtEST" hidden="1">{#N/A,#N/A,FALSE,"Breakeven"}</definedName>
    <definedName name="NEW" hidden="1">{"GFY SUMMARY","ATT. A",FALSE,"TOTALS";"GFY 95","GFY 95",FALSE,"TOTALS";"GFY 96","GFY 96",FALSE,"TOTALS";"GFY 97","GFY 97",FALSE,"TOTALS"}</definedName>
    <definedName name="NEW_rates" hidden="1">{"Schedule 1.0 Summary",#N/A,TRUE,"Contract Period Sum";"Schedule 1.1 Summary CLINS",#N/A,TRUE,"Contract Period Sum";"Schedule 2.0 Lbr Sum",#N/A,TRUE,"Contract Period Sum";"Schedule 2.1 D/L",#N/A,TRUE,"Contract Period Sum";"Schedule 2.2 Paid Ben",#N/A,TRUE,"Contract Period Sum";"Schedule 2.3 H/W",#N/A,TRUE,"Contract Period Sum";"Schedule 2.4 Taxes/Ins",#N/A,TRUE,"Contract Period Sum";"Schedule 2.5 Other Personnel Cost",#N/A,TRUE,"Contract Period Sum";"Schedule 3.0 Materials",#N/A,TRUE,"Contract Period Sum";"Schedule 4.0 ODC",#N/A,TRUE,"Contract Period Sum";"Schedule 5.0 Equip Summary",#N/A,TRUE,"Contract Period Sum";"Schedule 5.1 Cap Equip",#N/A,TRUE,"Contract Period Sum";"Schedule 5.2 Exp Equipment",#N/A,TRUE,"Contract Period Sum";"Schedule 5.3 Leased Equipment",#N/A,TRUE,"Contract Period Sum";"Schedule 6.0 Subs",#N/A,TRUE,"Contract Period Sum";"Schedule 7.0 G&amp;A, Base &amp; Awd Fee",#N/A,TRUE,"Contract Period Sum"}</definedName>
    <definedName name="newn" hidden="1">{"'Vietnam'!$E$21:$W$45","'Vietnam'!$E$21:$W$45"}</definedName>
    <definedName name="newname10"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newname13" hidden="1">{#N/A,#N/A,TRUE,"Contents";#N/A,#N/A,TRUE,"Cover Page";#N/A,#N/A,TRUE,"Highlights";#N/A,#N/A,TRUE,"Financial Summary";#N/A,#N/A,TRUE,"Blank";#N/A,#N/A,TRUE,"Orders";#N/A,#N/A,TRUE,"Orders Elims";#N/A,#N/A,TRUE,"Sig Orders";#N/A,#N/A,TRUE,"Sales";#N/A,#N/A,TRUE,"Sales Elims";#N/A,#N/A,TRUE,"EBIT";#N/A,#N/A,TRUE,"EBIT Elims";#N/A,#N/A,TRUE,"Backlog";#N/A,#N/A,TRUE,"Backlog Elims";#N/A,#N/A,TRUE,"Funded Backlog ";#N/A,#N/A,TRUE,"Funded BL Elims";#N/A,#N/A,TRUE,"Cash";#N/A,#N/A,TRUE,"Employment";#N/A,#N/A,TRUE,"Award Fee";#N/A,#N/A,TRUE,"Ops &amp; Risks";#N/A,#N/A,TRUE,"Ops &amp; Risks 2";#N/A,#N/A,TRUE,"Key Issues ";#N/A,#N/A,TRUE,"Open";#N/A,#N/A,TRUE,"Orders 97-98";#N/A,#N/A,TRUE,"Sales 97-98 ";#N/A,#N/A,TRUE,"EBIT 97-98 ";#N/A,#N/A,TRUE,"Cash 97-98";#N/A,#N/A,TRUE,"Blank (2)";#N/A,#N/A,TRUE,"Yr to Yr Sales";#N/A,#N/A,TRUE,"Yr to Yr EBIT";#N/A,#N/A,TRUE,"Qtr to Qtr";#N/A,#N/A,TRUE,"AOD Status";#N/A,#N/A,TRUE,"Unex Options";#N/A,#N/A,TRUE,"Loss Contracts";#N/A,#N/A,TRUE,"Debooks";#N/A,#N/A,TRUE,"Proposals"}</definedName>
    <definedName name="newname8" hidden="1">{#N/A,#N/A,TRUE,"Contents";#N/A,#N/A,TRUE,"Cover Page";#N/A,#N/A,TRUE,"Highlights";#N/A,#N/A,TRUE,"Financial Summary";#N/A,#N/A,TRUE,"Blank";#N/A,#N/A,TRUE,"Orders";#N/A,#N/A,TRUE,"Orders Elims";#N/A,#N/A,TRUE,"Sig Orders";#N/A,#N/A,TRUE,"Sales";#N/A,#N/A,TRUE,"Sales Elims";#N/A,#N/A,TRUE,"EBIT";#N/A,#N/A,TRUE,"EBIT Elims";#N/A,#N/A,TRUE,"Backlog";#N/A,#N/A,TRUE,"Backlog Elims";#N/A,#N/A,TRUE,"Funded Backlog ";#N/A,#N/A,TRUE,"Funded BL Elims";#N/A,#N/A,TRUE,"Cash";#N/A,#N/A,TRUE,"Employment";#N/A,#N/A,TRUE,"Award Fee";#N/A,#N/A,TRUE,"Ops &amp; Risks";#N/A,#N/A,TRUE,"Ops &amp; Risks 2";#N/A,#N/A,TRUE,"Key Issues ";#N/A,#N/A,TRUE,"Open";#N/A,#N/A,TRUE,"Orders 97-98";#N/A,#N/A,TRUE,"Sales 97-98 ";#N/A,#N/A,TRUE,"EBIT 97-98 ";#N/A,#N/A,TRUE,"Cash 97-98";#N/A,#N/A,TRUE,"Blank (2)";#N/A,#N/A,TRUE,"Yr to Yr Sales";#N/A,#N/A,TRUE,"Yr to Yr EBIT";#N/A,#N/A,TRUE,"Qtr to Qtr";#N/A,#N/A,TRUE,"AOD Status";#N/A,#N/A,TRUE,"Unex Options";#N/A,#N/A,TRUE,"Loss Contracts";#N/A,#N/A,TRUE,"Debooks";#N/A,#N/A,TRUE,"Proposals"}</definedName>
    <definedName name="nmkl"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NN" hidden="1">#REF!</definedName>
    <definedName name="nnn" hidden="1">{#N/A,#N/A,TRUE,"Contents";#N/A,#N/A,TRUE,"Cover Page";#N/A,#N/A,TRUE,"Highlights";#N/A,#N/A,TRUE,"Financial Summary";#N/A,#N/A,TRUE,"Blank";#N/A,#N/A,TRUE,"Orders";#N/A,#N/A,TRUE,"Orders Elims";#N/A,#N/A,TRUE,"Sig Orders";#N/A,#N/A,TRUE,"Sales";#N/A,#N/A,TRUE,"Sales Elims";#N/A,#N/A,TRUE,"EBIT";#N/A,#N/A,TRUE,"EBIT Elims";#N/A,#N/A,TRUE,"Backlog";#N/A,#N/A,TRUE,"Backlog Elims";#N/A,#N/A,TRUE,"Funded Backlog ";#N/A,#N/A,TRUE,"Funded BL Elims";#N/A,#N/A,TRUE,"Cash";#N/A,#N/A,TRUE,"Employment";#N/A,#N/A,TRUE,"Award Fee";#N/A,#N/A,TRUE,"Ops &amp; Risks";#N/A,#N/A,TRUE,"Ops &amp; Risks 2";#N/A,#N/A,TRUE,"Key Issues ";#N/A,#N/A,TRUE,"Open";#N/A,#N/A,TRUE,"Orders 97-98";#N/A,#N/A,TRUE,"Sales 97-98 ";#N/A,#N/A,TRUE,"EBIT 97-98 ";#N/A,#N/A,TRUE,"Cash 97-98";#N/A,#N/A,TRUE,"Blank (2)";#N/A,#N/A,TRUE,"Yr to Yr Sales";#N/A,#N/A,TRUE,"Yr to Yr EBIT";#N/A,#N/A,TRUE,"Qtr to Qtr";#N/A,#N/A,TRUE,"AOD Status";#N/A,#N/A,TRUE,"Unex Options";#N/A,#N/A,TRUE,"Loss Contracts";#N/A,#N/A,TRUE,"Debooks";#N/A,#N/A,TRUE,"Proposals"}</definedName>
    <definedName name="nnnn" hidden="1">{#N/A,#N/A,TRUE,"CTC SUM";#N/A,#N/A,TRUE,"Labor";#N/A,#N/A,TRUE,"PD Labor";#N/A,#N/A,TRUE,"HWSW";#N/A,#N/A,TRUE,"Subs"}</definedName>
    <definedName name="nnnnnnnn"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no" hidden="1">{#N/A,#N/A,FALSE,"ManLoading"}</definedName>
    <definedName name="no_1" hidden="1">{#N/A,#N/A,FALSE,"ManLoading"}</definedName>
    <definedName name="no1_1" hidden="1">{#N/A,#N/A,FALSE,"ManLoading"}</definedName>
    <definedName name="none" hidden="1">{#N/A,#N/A,FALSE,"ManLoading"}</definedName>
    <definedName name="none_1" hidden="1">{#N/A,#N/A,FALSE,"ManLoading"}</definedName>
    <definedName name="none1" hidden="1">{#N/A,#N/A,FALSE,"ManLoading"}</definedName>
    <definedName name="noo" hidden="1">{#N/A,#N/A,FALSE,"ManLoading"}</definedName>
    <definedName name="Nov17update" hidden="1">#REF!</definedName>
    <definedName name="NSISUMMARY" localSheetId="0" hidden="1">{"Input A",#N/A,FALSE,"Inputs";"Input B",#N/A,FALSE,"Inputs";"Equity A",#N/A,FALSE,"Equity";"Equity B",#N/A,FALSE,"Equity"}</definedName>
    <definedName name="NSISUMMARY" localSheetId="1" hidden="1">{"Input A",#N/A,FALSE,"Inputs";"Input B",#N/A,FALSE,"Inputs";"Equity A",#N/A,FALSE,"Equity";"Equity B",#N/A,FALSE,"Equity"}</definedName>
    <definedName name="NSISUMMARY" hidden="1">{"Input A",#N/A,FALSE,"Inputs";"Input B",#N/A,FALSE,"Inputs";"Equity A",#N/A,FALSE,"Equity";"Equity B",#N/A,FALSE,"Equity"}</definedName>
    <definedName name="NSISUMMARY_1" localSheetId="0" hidden="1">{"Input A",#N/A,FALSE,"Inputs";"Input B",#N/A,FALSE,"Inputs";"Equity A",#N/A,FALSE,"Equity";"Equity B",#N/A,FALSE,"Equity"}</definedName>
    <definedName name="NSISUMMARY_1" localSheetId="1" hidden="1">{"Input A",#N/A,FALSE,"Inputs";"Input B",#N/A,FALSE,"Inputs";"Equity A",#N/A,FALSE,"Equity";"Equity B",#N/A,FALSE,"Equity"}</definedName>
    <definedName name="NSISUMMARY_1" hidden="1">{"Input A",#N/A,FALSE,"Inputs";"Input B",#N/A,FALSE,"Inputs";"Equity A",#N/A,FALSE,"Equity";"Equity B",#N/A,FALSE,"Equity"}</definedName>
    <definedName name="odc1_1" hidden="1">{#N/A,#N/A,FALSE,"ManLoading"}</definedName>
    <definedName name="oi" hidden="1">{"Start",#N/A,FALSE,"Menu";"P&amp;L",#N/A,FALSE,"Monthly P&amp;L";"Rev",#N/A,FALSE,"Revenue Summary";"budbar",#N/A,FALSE,"Budget-Variance";"priorvar",#N/A,FALSE,"Prior Month Var";"DetailRev",#N/A,FALSE,"Detail  Budget Var (Revenue)";"Detailom",#N/A,FALSE,"Detail Budget Var (O&amp;M)"}</definedName>
    <definedName name="old" hidden="1">{"PAGE1",#N/A,FALSE,"CPFFMSTR";"PAGE2",#N/A,FALSE,"CPFFMSTR"}</definedName>
    <definedName name="olp" localSheetId="0" hidden="1">{"Input A",#N/A,FALSE,"Inputs";"Input B",#N/A,FALSE,"Inputs";"Equity A",#N/A,FALSE,"Equity";"Equity B",#N/A,FALSE,"Equity"}</definedName>
    <definedName name="olp" localSheetId="1" hidden="1">{"Input A",#N/A,FALSE,"Inputs";"Input B",#N/A,FALSE,"Inputs";"Equity A",#N/A,FALSE,"Equity";"Equity B",#N/A,FALSE,"Equity"}</definedName>
    <definedName name="olp" hidden="1">{"Input A",#N/A,FALSE,"Inputs";"Input B",#N/A,FALSE,"Inputs";"Equity A",#N/A,FALSE,"Equity";"Equity B",#N/A,FALSE,"Equity"}</definedName>
    <definedName name="olp_1" localSheetId="0" hidden="1">{"Input A",#N/A,FALSE,"Inputs";"Input B",#N/A,FALSE,"Inputs";"Equity A",#N/A,FALSE,"Equity";"Equity B",#N/A,FALSE,"Equity"}</definedName>
    <definedName name="olp_1" localSheetId="1" hidden="1">{"Input A",#N/A,FALSE,"Inputs";"Input B",#N/A,FALSE,"Inputs";"Equity A",#N/A,FALSE,"Equity";"Equity B",#N/A,FALSE,"Equity"}</definedName>
    <definedName name="olp_1" hidden="1">{"Input A",#N/A,FALSE,"Inputs";"Input B",#N/A,FALSE,"Inputs";"Equity A",#N/A,FALSE,"Equity";"Equity B",#N/A,FALSE,"Equity"}</definedName>
    <definedName name="oo" hidden="1">#REF!</definedName>
    <definedName name="oooo" hidden="1">{#N/A,#N/A,FALSE,"CombDiv";#N/A,#N/A,FALSE,"CAD";#N/A,#N/A,FALSE,"17";#N/A,#N/A,FALSE,"18";#N/A,#N/A,FALSE,"31";#N/A,#N/A,FALSE,"38";#N/A,#N/A,FALSE,"58";#N/A,#N/A,FALSE,"86";#N/A,#N/A,FALSE,"CORP";#N/A,#N/A,FALSE,"8";#N/A,#N/A,FALSE,"89";#N/A,#N/A,FALSE,"90";#N/A,#N/A,FALSE,"DSSD";#N/A,#N/A,FALSE,"12";#N/A,#N/A,FALSE,"25";#N/A,#N/A,FALSE,"62";#N/A,#N/A,FALSE,"72";#N/A,#N/A,FALSE,"74";#N/A,#N/A,FALSE,"91";#N/A,#N/A,FALSE,"ESID";#N/A,#N/A,FALSE,"23";#N/A,#N/A,FALSE,"50";#N/A,#N/A,FALSE,"53";#N/A,#N/A,FALSE,"59";#N/A,#N/A,FALSE,"60";#N/A,#N/A,FALSE,"76";#N/A,#N/A,FALSE,"84";#N/A,#N/A,FALSE,"ESSD";#N/A,#N/A,FALSE,"24";#N/A,#N/A,FALSE,"28";#N/A,#N/A,FALSE,"29";#N/A,#N/A,FALSE,"47";#N/A,#N/A,FALSE,"63";#N/A,#N/A,FALSE,"66";#N/A,#N/A,FALSE,"67";#N/A,#N/A,FALSE,"78";#N/A,#N/A,FALSE,"78A";#N/A,#N/A,FALSE,"MASD";#N/A,#N/A,FALSE,"30";#N/A,#N/A,FALSE,"35";#N/A,#N/A,FALSE,"45";#N/A,#N/A,FALSE,"57";#N/A,#N/A,FALSE,"75";#N/A,#N/A,FALSE,"83";#N/A,#N/A,FALSE,"85"}</definedName>
    <definedName name="oooooo"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ooooooo" hidden="1">{#N/A,#N/A,FALSE,"Monthly"}</definedName>
    <definedName name="oooooooooo"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ooooooooooo" hidden="1">{"Start",#N/A,FALSE,"Menu";"P&amp;L",#N/A,FALSE,"Monthly P&amp;L";"Rev",#N/A,FALSE,"Revenue Summary";"budbar",#N/A,FALSE,"Budget-Variance";"priorvar",#N/A,FALSE,"Prior Month Var";"DetailRev",#N/A,FALSE,"Detail  Budget Var (Revenue)";"Detailom",#N/A,FALSE,"Detail Budget Var (O&amp;M)"}</definedName>
    <definedName name="oooooooooooo"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Order2" hidden="1">255</definedName>
    <definedName name="ORG">"ORG"</definedName>
    <definedName name="OSDCostBuidup2" hidden="1">{#N/A,#N/A,FALSE,"Sheet1"}</definedName>
    <definedName name="OSHKOSH" localSheetId="0" hidden="1">{"PearsonCo1_Prop",#N/A,FALSE,"Pearsons Task Co1";"PearsonCo1_PA",#N/A,FALSE,"Pearsons Task Co1"}</definedName>
    <definedName name="OSHKOSH" localSheetId="1" hidden="1">{"PearsonCo1_Prop",#N/A,FALSE,"Pearsons Task Co1";"PearsonCo1_PA",#N/A,FALSE,"Pearsons Task Co1"}</definedName>
    <definedName name="OSHKOSH" hidden="1">{"PearsonCo1_Prop",#N/A,FALSE,"Pearsons Task Co1";"PearsonCo1_PA",#N/A,FALSE,"Pearsons Task Co1"}</definedName>
    <definedName name="OSHKOSH_1" localSheetId="0" hidden="1">{"PearsonCo1_Prop",#N/A,FALSE,"Pearsons Task Co1";"PearsonCo1_PA",#N/A,FALSE,"Pearsons Task Co1"}</definedName>
    <definedName name="OSHKOSH_1" localSheetId="1" hidden="1">{"PearsonCo1_Prop",#N/A,FALSE,"Pearsons Task Co1";"PearsonCo1_PA",#N/A,FALSE,"Pearsons Task Co1"}</definedName>
    <definedName name="OSHKOSH_1" hidden="1">{"PearsonCo1_Prop",#N/A,FALSE,"Pearsons Task Co1";"PearsonCo1_PA",#N/A,FALSE,"Pearsons Task Co1"}</definedName>
    <definedName name="OthRev1" hidden="1">{#N/A,#N/A,FALSE,"Breakeven"}</definedName>
    <definedName name="p" hidden="1">{#N/A,#N/A,FALSE,"Info Plan"}</definedName>
    <definedName name="p_" hidden="1">{#N/A,#N/A,FALSE,"Info Plan"}</definedName>
    <definedName name="p_1" hidden="1">{#N/A,#N/A,FALSE,"Info Plan"}</definedName>
    <definedName name="p_2" hidden="1">{#N/A,#N/A,FALSE,"Info Plan"}</definedName>
    <definedName name="p_3" hidden="1">{#N/A,#N/A,FALSE,"Info Plan"}</definedName>
    <definedName name="p_4" hidden="1">{#N/A,#N/A,FALSE,"Info Plan"}</definedName>
    <definedName name="p_5" hidden="1">{#N/A,#N/A,FALSE,"Info Plan"}</definedName>
    <definedName name="pa" hidden="1">{#N/A,#N/A,TRUE,"Report";#N/A,#N/A,TRUE,"DETAIL";#N/A,#N/A,TRUE,"PGRM MGMT &amp; CONTRACT SPT";#N/A,#N/A,TRUE,"New Charts";#N/A,#N/A,TRUE,"Open Commit Revised ";#N/A,#N/A,TRUE,"TRAVEL"}</definedName>
    <definedName name="PAGE3" hidden="1">{"actuals_1",#N/A,FALSE,"CO 1 YRS";"burden_1",#N/A,FALSE,"CO 1 YRS";"input",#N/A,FALSE,"INPUT"}</definedName>
    <definedName name="PAGE4" hidden="1">{"actuals_1",#N/A,FALSE,"CO 1 YRS";"burden_1",#N/A,FALSE,"CO 1 YRS";"input",#N/A,FALSE,"INPUT"}</definedName>
    <definedName name="pamela" hidden="1">{#N/A,#N/A,TRUE,"Report";#N/A,#N/A,TRUE,"DETAIL";#N/A,#N/A,TRUE,"PGRM MGMT &amp; CONTRACT SPT";#N/A,#N/A,TRUE,"New Charts";#N/A,#N/A,TRUE,"Open Commit Revised ";#N/A,#N/A,TRUE,"TRAVEL"}</definedName>
    <definedName name="PAT" hidden="1">{#N/A,"ORIGINAL",FALSE,"STERLING";#N/A,"ACCOUNTING COPY",FALSE,"STERLING";#N/A,"COPY",FALSE,"STERLING"}</definedName>
    <definedName name="Patti" hidden="1">{"CONSOL",#N/A,FALSE,"CONSOLIDATION"}</definedName>
    <definedName name="pe" hidden="1">{#N/A,#N/A,FALSE,"204";#N/A,#N/A,FALSE,"226";#N/A,#N/A,FALSE,"233";#N/A,#N/A,FALSE,"632";#N/A,#N/A,FALSE,"671";#N/A,#N/A,FALSE,"905";#N/A,#N/A,FALSE,"906";#N/A,#N/A,FALSE,"913";#N/A,#N/A,FALSE,"914";#N/A,#N/A,FALSE,"916";#N/A,#N/A,FALSE,"AAT";#N/A,#N/A,FALSE,"ATAS";#N/A,#N/A,FALSE,"ITL3";#N/A,#N/A,FALSE,"917";#N/A,#N/A,FALSE,"918"}</definedName>
    <definedName name="PerfAdjBackup" hidden="1">{#N/A,"ORIGINAL",FALSE,"STERLING";#N/A,"ACCOUNTING COPY",FALSE,"STERLING";#N/A,"COPY",FALSE,"STERLING"}</definedName>
    <definedName name="Ph2a" hidden="1">{"'VISROM'!$B$44:$B$47","'VISROM'!$B$1:$J$46"}</definedName>
    <definedName name="Ph2a_1" hidden="1">{"'VISROM'!$B$44:$B$47","'VISROM'!$B$1:$J$46"}</definedName>
    <definedName name="Ph2a_2" hidden="1">{"'VISROM'!$B$44:$B$47","'VISROM'!$B$1:$J$46"}</definedName>
    <definedName name="Ph2a_3" hidden="1">{"'VISROM'!$B$44:$B$47","'VISROM'!$B$1:$J$46"}</definedName>
    <definedName name="pp" hidden="1">#REF!</definedName>
    <definedName name="PPA">"PPA"</definedName>
    <definedName name="ppp" hidden="1">{#N/A,#N/A,FALSE,"Sheet1"}</definedName>
    <definedName name="pppp" hidden="1">'[5]156BASE'!#REF!</definedName>
    <definedName name="ppppppppp"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ppppppppppppppp"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price" hidden="1">{"Price Breakdown",#N/A,TRUE,"Task 1.1A";"Other Direct Costs",#N/A,TRUE,"Task 1.1A";"price breakdown",#N/A,TRUE,"Task 1.2A";"Other Direct Costs",#N/A,TRUE,"Task 1.2A";"price breakdown",#N/A,TRUE,"Task 1.3A";"odcs",#N/A,TRUE,"Task 1.3A"}</definedName>
    <definedName name="_xlnm.Print_Area" localSheetId="2">Input!$A$1:$AK$64</definedName>
    <definedName name="PROFIT_0399" hidden="1">{#N/A,#N/A,FALSE,"Sheet1"}</definedName>
    <definedName name="proposed" hidden="1">{#N/A,#N/A,FALSE,"ManLoading"}</definedName>
    <definedName name="q" hidden="1">#REF!</definedName>
    <definedName name="q3_2" hidden="1">'[22]1601 Detail information'!$H$97:$H$129</definedName>
    <definedName name="QEorig" hidden="1">{#N/A,#N/A,FALSE,"Breakeven"}</definedName>
    <definedName name="qewr" hidden="1">{#N/A,#N/A,TRUE,"Contents";#N/A,#N/A,TRUE,"Cover Page";#N/A,#N/A,TRUE,"Highlights";#N/A,#N/A,TRUE,"Financial Summary";#N/A,#N/A,TRUE,"Blank";#N/A,#N/A,TRUE,"Orders";#N/A,#N/A,TRUE,"Orders Elims";#N/A,#N/A,TRUE,"Sig Orders";#N/A,#N/A,TRUE,"Sales";#N/A,#N/A,TRUE,"Sales Elims";#N/A,#N/A,TRUE,"EBIT";#N/A,#N/A,TRUE,"EBIT Elims";#N/A,#N/A,TRUE,"Backlog";#N/A,#N/A,TRUE,"Backlog Elims";#N/A,#N/A,TRUE,"Funded Backlog ";#N/A,#N/A,TRUE,"Funded BL Elims";#N/A,#N/A,TRUE,"Cash";#N/A,#N/A,TRUE,"Employment";#N/A,#N/A,TRUE,"Award Fee";#N/A,#N/A,TRUE,"Ops &amp; Risks";#N/A,#N/A,TRUE,"Ops &amp; Risks 2";#N/A,#N/A,TRUE,"Key Issues ";#N/A,#N/A,TRUE,"Open";#N/A,#N/A,TRUE,"Orders 97-98";#N/A,#N/A,TRUE,"Sales 97-98 ";#N/A,#N/A,TRUE,"EBIT 97-98 ";#N/A,#N/A,TRUE,"Cash 97-98";#N/A,#N/A,TRUE,"Blank (2)";#N/A,#N/A,TRUE,"Yr to Yr Sales";#N/A,#N/A,TRUE,"Yr to Yr EBIT";#N/A,#N/A,TRUE,"Qtr to Qtr";#N/A,#N/A,TRUE,"AOD Status";#N/A,#N/A,TRUE,"Unex Options";#N/A,#N/A,TRUE,"Loss Contracts";#N/A,#N/A,TRUE,"Debooks";#N/A,#N/A,TRUE,"Proposals"}</definedName>
    <definedName name="qqq" hidden="1">{#N/A,#N/A,TRUE,"IRAD";#N/A,#N/A,TRUE,"ITG";#N/A,#N/A,TRUE,"SED";#N/A,#N/A,TRUE,"INFO";#N/A,#N/A,TRUE,"Greenhouse";#N/A,#N/A,TRUE,"CTO"}</definedName>
    <definedName name="qqqq" hidden="1">{"'Vietnam'!$E$21:$W$45","'Vietnam'!$E$21:$W$45"}</definedName>
    <definedName name="qqqqqqqqq" hidden="1">{"Start",#N/A,FALSE,"Menu";"P&amp;L",#N/A,FALSE,"Monthly P&amp;L";"Rev",#N/A,FALSE,"Revenue Summary";"budbar",#N/A,FALSE,"Budget-Variance";"priorvar",#N/A,FALSE,"Prior Month Var";"DetailRev",#N/A,FALSE,"Detail  Budget Var (Revenue)";"Detailom",#N/A,FALSE,"Detail Budget Var (O&amp;M)"}</definedName>
    <definedName name="qqqqqqqqqq"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qqqqqqqqqqqqqqq"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qqqqqqqqqqqqqqqqqqqq"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qqqqqqqqqqqqqqqqqqqqqqq" hidden="1">{#N/A,#N/A,TRUE,"Contents";#N/A,#N/A,TRUE,"Cover Page";#N/A,#N/A,TRUE,"Highlights";#N/A,#N/A,TRUE,"Financial Summary";#N/A,#N/A,TRUE,"Blank";#N/A,#N/A,TRUE,"Orders";#N/A,#N/A,TRUE,"Orders Elims";#N/A,#N/A,TRUE,"Sig Orders";#N/A,#N/A,TRUE,"Sales";#N/A,#N/A,TRUE,"Sales Elims";#N/A,#N/A,TRUE,"EBIT";#N/A,#N/A,TRUE,"EBIT Elims";#N/A,#N/A,TRUE,"Backlog";#N/A,#N/A,TRUE,"Backlog Elims";#N/A,#N/A,TRUE,"Funded Backlog ";#N/A,#N/A,TRUE,"Funded BL Elims";#N/A,#N/A,TRUE,"Cash";#N/A,#N/A,TRUE,"Employment";#N/A,#N/A,TRUE,"Award Fee";#N/A,#N/A,TRUE,"Ops &amp; Risks";#N/A,#N/A,TRUE,"Ops &amp; Risks 2";#N/A,#N/A,TRUE,"Key Issues ";#N/A,#N/A,TRUE,"Open";#N/A,#N/A,TRUE,"Orders 97-98";#N/A,#N/A,TRUE,"Sales 97-98 ";#N/A,#N/A,TRUE,"EBIT 97-98 ";#N/A,#N/A,TRUE,"Cash 97-98";#N/A,#N/A,TRUE,"Blank (2)";#N/A,#N/A,TRUE,"Yr to Yr Sales";#N/A,#N/A,TRUE,"Yr to Yr EBIT";#N/A,#N/A,TRUE,"Qtr to Qtr";#N/A,#N/A,TRUE,"AOD Status";#N/A,#N/A,TRUE,"Unex Options";#N/A,#N/A,TRUE,"Loss Contracts";#N/A,#N/A,TRUE,"Debooks";#N/A,#N/A,TRUE,"Proposals"}</definedName>
    <definedName name="qr" hidden="1">'[23]1601 Detail information'!$H$97:$H$129</definedName>
    <definedName name="qsw" hidden="1">{#N/A,#N/A,FALSE,"Monthly"}</definedName>
    <definedName name="qtip" localSheetId="0" hidden="1">{"Input A",#N/A,FALSE,"Inputs";"Input B",#N/A,FALSE,"Inputs";"Equity A",#N/A,FALSE,"Equity";"Equity B",#N/A,FALSE,"Equity"}</definedName>
    <definedName name="qtip" localSheetId="1" hidden="1">{"Input A",#N/A,FALSE,"Inputs";"Input B",#N/A,FALSE,"Inputs";"Equity A",#N/A,FALSE,"Equity";"Equity B",#N/A,FALSE,"Equity"}</definedName>
    <definedName name="qtip" hidden="1">{"Input A",#N/A,FALSE,"Inputs";"Input B",#N/A,FALSE,"Inputs";"Equity A",#N/A,FALSE,"Equity";"Equity B",#N/A,FALSE,"Equity"}</definedName>
    <definedName name="qtip_1" localSheetId="0" hidden="1">{"Input A",#N/A,FALSE,"Inputs";"Input B",#N/A,FALSE,"Inputs";"Equity A",#N/A,FALSE,"Equity";"Equity B",#N/A,FALSE,"Equity"}</definedName>
    <definedName name="qtip_1" localSheetId="1" hidden="1">{"Input A",#N/A,FALSE,"Inputs";"Input B",#N/A,FALSE,"Inputs";"Equity A",#N/A,FALSE,"Equity";"Equity B",#N/A,FALSE,"Equity"}</definedName>
    <definedName name="qtip_1" hidden="1">{"Input A",#N/A,FALSE,"Inputs";"Input B",#N/A,FALSE,"Inputs";"Equity A",#N/A,FALSE,"Equity";"Equity B",#N/A,FALSE,"Equity"}</definedName>
    <definedName name="qwdr" localSheetId="0" hidden="1">{"Input A",#N/A,FALSE,"Inputs";"Input B",#N/A,FALSE,"Inputs";"Equity A",#N/A,FALSE,"Equity";"Equity B",#N/A,FALSE,"Equity"}</definedName>
    <definedName name="qwdr" localSheetId="1" hidden="1">{"Input A",#N/A,FALSE,"Inputs";"Input B",#N/A,FALSE,"Inputs";"Equity A",#N/A,FALSE,"Equity";"Equity B",#N/A,FALSE,"Equity"}</definedName>
    <definedName name="qwdr" hidden="1">{"Input A",#N/A,FALSE,"Inputs";"Input B",#N/A,FALSE,"Inputs";"Equity A",#N/A,FALSE,"Equity";"Equity B",#N/A,FALSE,"Equity"}</definedName>
    <definedName name="qwdr_1" localSheetId="0" hidden="1">{"Input A",#N/A,FALSE,"Inputs";"Input B",#N/A,FALSE,"Inputs";"Equity A",#N/A,FALSE,"Equity";"Equity B",#N/A,FALSE,"Equity"}</definedName>
    <definedName name="qwdr_1" localSheetId="1" hidden="1">{"Input A",#N/A,FALSE,"Inputs";"Input B",#N/A,FALSE,"Inputs";"Equity A",#N/A,FALSE,"Equity";"Equity B",#N/A,FALSE,"Equity"}</definedName>
    <definedName name="qwdr_1" hidden="1">{"Input A",#N/A,FALSE,"Inputs";"Input B",#N/A,FALSE,"Inputs";"Equity A",#N/A,FALSE,"Equity";"Equity B",#N/A,FALSE,"Equity"}</definedName>
    <definedName name="qwed"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qww" hidden="1">{"Start",#N/A,FALSE,"Menu";"P&amp;L",#N/A,FALSE,"Monthly P&amp;L";"Rev",#N/A,FALSE,"Revenue Summary";"budbar",#N/A,FALSE,"Budget-Variance";"priorvar",#N/A,FALSE,"Prior Month Var";"DetailRev",#N/A,FALSE,"Detail  Budget Var (Revenue)";"Detailom",#N/A,FALSE,"Detail Budget Var (O&amp;M)"}</definedName>
    <definedName name="qypmq" localSheetId="0" hidden="1">{"Input A",#N/A,FALSE,"Inputs";"Input B",#N/A,FALSE,"Inputs";"Equity A",#N/A,FALSE,"Equity";"Equity B",#N/A,FALSE,"Equity"}</definedName>
    <definedName name="qypmq" localSheetId="1" hidden="1">{"Input A",#N/A,FALSE,"Inputs";"Input B",#N/A,FALSE,"Inputs";"Equity A",#N/A,FALSE,"Equity";"Equity B",#N/A,FALSE,"Equity"}</definedName>
    <definedName name="qypmq" hidden="1">{"Input A",#N/A,FALSE,"Inputs";"Input B",#N/A,FALSE,"Inputs";"Equity A",#N/A,FALSE,"Equity";"Equity B",#N/A,FALSE,"Equity"}</definedName>
    <definedName name="qypmq_1" localSheetId="0" hidden="1">{"Input A",#N/A,FALSE,"Inputs";"Input B",#N/A,FALSE,"Inputs";"Equity A",#N/A,FALSE,"Equity";"Equity B",#N/A,FALSE,"Equity"}</definedName>
    <definedName name="qypmq_1" localSheetId="1" hidden="1">{"Input A",#N/A,FALSE,"Inputs";"Input B",#N/A,FALSE,"Inputs";"Equity A",#N/A,FALSE,"Equity";"Equity B",#N/A,FALSE,"Equity"}</definedName>
    <definedName name="qypmq_1" hidden="1">{"Input A",#N/A,FALSE,"Inputs";"Input B",#N/A,FALSE,"Inputs";"Equity A",#N/A,FALSE,"Equity";"Equity B",#N/A,FALSE,"Equity"}</definedName>
    <definedName name="RATETABLE">Input!$W$7:$AD$22</definedName>
    <definedName name="RATETABLE_FR">Input!$W$7:$AD$14</definedName>
    <definedName name="RATETABLE_OVR">Input!$W$15:$AD$22</definedName>
    <definedName name="re" hidden="1">{#N/A,#N/A,FALSE,"Sheet1"}</definedName>
    <definedName name="re6t"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RecReq" hidden="1">#REF!</definedName>
    <definedName name="rep" hidden="1">{"division hud",#N/A,FALSE,"Sheet1";"total hud",#N/A,FALSE,"Sheet1"}</definedName>
    <definedName name="residue" hidden="1">{#N/A,#N/A,TRUE,"Index";#N/A,#N/A,TRUE,"Overhead";#N/A,#N/A,TRUE,"Tot Personnel";#N/A,#N/A,TRUE,"Balance Sheet";#N/A,#N/A,TRUE,"Accts Receivable";#N/A,#N/A,TRUE,"Cash Generated (Required)";#N/A,#N/A,TRUE,"Cost of New Business";#N/A,#N/A,TRUE,"Capital Asset Requirements";#N/A,#N/A,TRUE,"Data for Corp Consolid.";#N/A,#N/A,TRUE,"Anal. of Income";#N/A,#N/A,TRUE,"Sales";#N/A,#N/A,TRUE,"Program Profit";#N/A,#N/A,TRUE,"Negotiated Orders";#N/A,#N/A,TRUE,"Funded Orders";#N/A,#N/A,TRUE,"Negotiated Backlog Adjustments";#N/A,#N/A,TRUE,"Negotiated Backlog";#N/A,#N/A,TRUE,"Program Premises";#N/A,#N/A,TRUE,"Opportunities(Risks)"}</definedName>
    <definedName name="RESPREAD_1298V2" hidden="1">{#N/A,#N/A,FALSE,"Sheet1"}</definedName>
    <definedName name="restar" hidden="1">{#N/A,#N/A,TRUE,"Index";#N/A,#N/A,TRUE,"Overhead";#N/A,#N/A,TRUE,"Tot Personnel";#N/A,#N/A,TRUE,"Balance Sheet";#N/A,#N/A,TRUE,"Accts Receivable";#N/A,#N/A,TRUE,"Cash Generated (Required)";#N/A,#N/A,TRUE,"Cost of New Business";#N/A,#N/A,TRUE,"Capital Asset Requirements";#N/A,#N/A,TRUE,"Data for Corp Consolid.";#N/A,#N/A,TRUE,"Anal. of Income";#N/A,#N/A,TRUE,"Sales";#N/A,#N/A,TRUE,"Program Profit";#N/A,#N/A,TRUE,"Negotiated Orders";#N/A,#N/A,TRUE,"Funded Orders";#N/A,#N/A,TRUE,"Negotiated Backlog Adjustments";#N/A,#N/A,TRUE,"Negotiated Backlog";#N/A,#N/A,TRUE,"Program Premises";#N/A,#N/A,TRUE,"Opportunities(Risks)"}</definedName>
    <definedName name="REWORK" hidden="1">{#N/A,#N/A,FALSE,"TITLE";#N/A,#N/A,FALSE,"SUMMARY";#N/A,#N/A,FALSE,"TOTAL";#N/A,#N/A,FALSE,"WEEKLY";#N/A,#N/A,FALSE,"PHASES";#N/A,#N/A,FALSE,"SUPPORT";#N/A,#N/A,FALSE,"DETAIL";#N/A,#N/A,FALSE,"P.I. HOL"}</definedName>
    <definedName name="RFP.018" hidden="1">{"Page 2",#N/A,FALSE,"2000";"Page 1",#N/A,FALSE,"2000"}</definedName>
    <definedName name="RFP.018_1" hidden="1">{"Page 2",#N/A,FALSE,"2000";"Page 1",#N/A,FALSE,"2000"}</definedName>
    <definedName name="RFP.018_2" hidden="1">{"Page 2",#N/A,FALSE,"2000";"Page 1",#N/A,FALSE,"2000"}</definedName>
    <definedName name="RFP.018_3" hidden="1">{"Page 2",#N/A,FALSE,"2000";"Page 1",#N/A,FALSE,"2000"}</definedName>
    <definedName name="RFP.018_4" hidden="1">{"Page 2",#N/A,FALSE,"2000";"Page 1",#N/A,FALSE,"2000"}</definedName>
    <definedName name="RFP.018_5" hidden="1">{"Page 2",#N/A,FALSE,"2000";"Page 1",#N/A,FALSE,"2000"}</definedName>
    <definedName name="RFP.Y018" hidden="1">{"Page 2",#N/A,FALSE,"2000";"Page 1",#N/A,FALSE,"2000"}</definedName>
    <definedName name="RFP.Y018_1" hidden="1">{"Page 2",#N/A,FALSE,"2000";"Page 1",#N/A,FALSE,"2000"}</definedName>
    <definedName name="RFP.Y018_2" hidden="1">{"Page 2",#N/A,FALSE,"2000";"Page 1",#N/A,FALSE,"2000"}</definedName>
    <definedName name="RFP.Y018_3" hidden="1">{"Page 2",#N/A,FALSE,"2000";"Page 1",#N/A,FALSE,"2000"}</definedName>
    <definedName name="RFP.Y018_4" hidden="1">{"Page 2",#N/A,FALSE,"2000";"Page 1",#N/A,FALSE,"2000"}</definedName>
    <definedName name="RFP.Y018_5" hidden="1">{"Page 2",#N/A,FALSE,"2000";"Page 1",#N/A,FALSE,"2000"}</definedName>
    <definedName name="RICKY" hidden="1">{#N/A,#N/A,FALSE,"TITLE";#N/A,#N/A,FALSE,"SUMMARY";#N/A,#N/A,FALSE,"TOTAL";#N/A,#N/A,FALSE,"WEEKLY";#N/A,#N/A,FALSE,"PHASES";#N/A,#N/A,FALSE,"SUPPORT";#N/A,#N/A,FALSE,"DETAIL";#N/A,#N/A,FALSE,"P.I. HOL"}</definedName>
    <definedName name="RiskAfterRecalcMacro" hidden="1">""</definedName>
    <definedName name="RiskAfterSimMacro" hidden="1">""</definedName>
    <definedName name="RiskBeforeRecalcMacro" hidden="1">"AtRiskDataPrep"</definedName>
    <definedName name="RiskBeforeSimMacro" hidden="1">""</definedName>
    <definedName name="RiskCollectDistributionSamples" hidden="1">2</definedName>
    <definedName name="RiskFixedSeed" hidden="1">1</definedName>
    <definedName name="RiskHasSettings" hidden="1">5</definedName>
    <definedName name="RISKKEY1" hidden="1">#REF!</definedName>
    <definedName name="RiskMinimizeOnStart" hidden="1">FALSE</definedName>
    <definedName name="RiskMonitorConvergence" hidden="1">TRUE</definedName>
    <definedName name="RiskNumIterations" hidden="1">5000</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ORT" hidden="1">#REF!</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FALSE</definedName>
    <definedName name="rqwefzdfawe" hidden="1">#REF!</definedName>
    <definedName name="rr" hidden="1">#REF!</definedName>
    <definedName name="rrrr" hidden="1">{"'Vietnam'!$E$21:$W$45","'Vietnam'!$E$21:$W$45"}</definedName>
    <definedName name="rrrrrrrr"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rrrrrrrrrrrr"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rrrrrrrrrrrrrrr" hidden="1">{#N/A,#N/A,FALSE,"Page 1";#N/A,#N/A,FALSE,"Page 2";#N/A,#N/A,FALSE,"cm &amp; itd analysis";#N/A,#N/A,FALSE,"PROGRAM MGT";#N/A,#N/A,FALSE,"BASELINE";#N/A,#N/A,FALSE,"BAS V2.0";#N/A,#N/A,FALSE,"BAS V2.5";#N/A,#N/A,FALSE,"BAS V3.0";#N/A,#N/A,FALSE,"TOTAL"}</definedName>
    <definedName name="rt" hidden="1">{#N/A,#N/A,FALSE,"Breakeven"}</definedName>
    <definedName name="rtt" hidden="1">{#N/A,#N/A,FALSE,"Breakeven"}</definedName>
    <definedName name="RYUK" hidden="1">{"PAGE1",#N/A,FALSE,"CPFFMSTR";"PAGE2",#N/A,FALSE,"CPFFMSTR"}</definedName>
    <definedName name="s" hidden="1">#REF!</definedName>
    <definedName name="sa" hidden="1">{#N/A,#N/A,FALSE,"Breakeven"}</definedName>
    <definedName name="sad" hidden="1">#REF!</definedName>
    <definedName name="sadry" hidden="1">{#N/A,#N/A,TRUE,"Contents";#N/A,#N/A,TRUE,"Cover Page";#N/A,#N/A,TRUE,"Highlights";#N/A,#N/A,TRUE,"Financial Summary";#N/A,#N/A,TRUE,"Blank";#N/A,#N/A,TRUE,"Orders";#N/A,#N/A,TRUE,"Orders Elims";#N/A,#N/A,TRUE,"Sig Orders";#N/A,#N/A,TRUE,"Sales";#N/A,#N/A,TRUE,"Sales Elims";#N/A,#N/A,TRUE,"EBIT";#N/A,#N/A,TRUE,"EBIT Elims";#N/A,#N/A,TRUE,"Backlog";#N/A,#N/A,TRUE,"Backlog Elims";#N/A,#N/A,TRUE,"Funded Backlog ";#N/A,#N/A,TRUE,"Funded BL Elims";#N/A,#N/A,TRUE,"Cash";#N/A,#N/A,TRUE,"Employment";#N/A,#N/A,TRUE,"Award Fee";#N/A,#N/A,TRUE,"Ops &amp; Risks";#N/A,#N/A,TRUE,"Ops &amp; Risks 2";#N/A,#N/A,TRUE,"Key Issues ";#N/A,#N/A,TRUE,"Open";#N/A,#N/A,TRUE,"Orders 97-98";#N/A,#N/A,TRUE,"Sales 97-98 ";#N/A,#N/A,TRUE,"EBIT 97-98 ";#N/A,#N/A,TRUE,"Cash 97-98";#N/A,#N/A,TRUE,"Blank (2)";#N/A,#N/A,TRUE,"Yr to Yr Sales";#N/A,#N/A,TRUE,"Yr to Yr EBIT";#N/A,#N/A,TRUE,"Qtr to Qtr";#N/A,#N/A,TRUE,"AOD Status";#N/A,#N/A,TRUE,"Unex Options";#N/A,#N/A,TRUE,"Loss Contracts";#N/A,#N/A,TRUE,"Debooks";#N/A,#N/A,TRUE,"Proposals"}</definedName>
    <definedName name="SAPBEXdnldView" hidden="1">"4ESAGN5JJGGX9CABYJL5IZNAI"</definedName>
    <definedName name="SAPBEXrevision" hidden="1">1</definedName>
    <definedName name="SAPBEXsysID" hidden="1">"BWP"</definedName>
    <definedName name="SAPBEXwbID" hidden="1">"3YWFDKH3NS7UI3I0QGXVBP51O"</definedName>
    <definedName name="sb" hidden="1">{"Cover Page",#N/A,FALSE,"NIST-1263 Cover Page";"Cover Page Back",#N/A,FALSE,"NIST-1263 Cover Page";#N/A,#N/A,FALSE,"NIST-1263 Page 3";#N/A,#N/A,FALSE,"NIST-1263 Page 4"}</definedName>
    <definedName name="sc" hidden="1">{#N/A,#N/A,FALSE,"Breakeven"}</definedName>
    <definedName name="sd" hidden="1">{#N/A,#N/A,FALSE,"ASfcst"}</definedName>
    <definedName name="sda" hidden="1">{#N/A,#N/A,FALSE,"ManLoading"}</definedName>
    <definedName name="sdahjhkyru" hidden="1">{"Page 2",#N/A,FALSE,"2000";"Page 1",#N/A,FALSE,"2000"}</definedName>
    <definedName name="sdas" hidden="1">{#N/A,#N/A,TRUE,"Cover";#N/A,#N/A,TRUE,"Labor";#N/A,#N/A,TRUE,"Summary";#N/A,#N/A,TRUE,"Graphs"}</definedName>
    <definedName name="sdf" hidden="1">{#N/A,#N/A,FALSE,"cover 3year";#N/A,#N/A,FALSE,"BLOCK FLYING HOURS 3years";#N/A,#N/A,FALSE,"assumptions";#N/A,#N/A,FALSE,"ARISINGS 3years";#N/A,#N/A,FALSE,"PRODUCT 0203 VS 0102";#N/A,#N/A,FALSE,"HEADS 0203 VS 0102 3years";#N/A,#N/A,FALSE,"FTE 0203";#N/A,#N/A,FALSE,"FTE 0304";#N/A,#N/A,FALSE,"FTE 0405";#N/A,#N/A,FALSE,"WATERFALL";#N/A,#N/A,FALSE,"SPARE ENG 3years"}</definedName>
    <definedName name="sdfasdfasdf" hidden="1">{"ACC_Cars_125K_PA",#N/A,FALSE,"ACC Cars Co1 125K ";"ACC_Cars_125K_Prop",#N/A,FALSE,"ACC Cars Co1 125K "}</definedName>
    <definedName name="sdfg" hidden="1">{"PAGE1",#N/A,FALSE,"CPFFMSTR";"PAGE2",#N/A,FALSE,"CPFFMSTR"}</definedName>
    <definedName name="sdfhaskl" hidden="1">#REF!</definedName>
    <definedName name="sdfhklsaf" hidden="1">#REF!</definedName>
    <definedName name="sdfsd" hidden="1">{#N/A,#N/A,FALSE,"Info Plan"}</definedName>
    <definedName name="sdfsd_1" hidden="1">{#N/A,#N/A,FALSE,"Info Plan"}</definedName>
    <definedName name="sdfsd_2" hidden="1">{#N/A,#N/A,FALSE,"Info Plan"}</definedName>
    <definedName name="sdfsd_3" hidden="1">{#N/A,#N/A,FALSE,"Info Plan"}</definedName>
    <definedName name="sdfsd_4" hidden="1">{#N/A,#N/A,FALSE,"Info Plan"}</definedName>
    <definedName name="sdfsd_5" hidden="1">{#N/A,#N/A,FALSE,"Info Plan"}</definedName>
    <definedName name="sdrfy"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sdrhy" hidden="1">{#N/A,#N/A,TRUE,"Contents";#N/A,#N/A,TRUE,"Cover Page";#N/A,#N/A,TRUE,"Highlights";#N/A,#N/A,TRUE,"Financial Summary";#N/A,#N/A,TRUE,"Blank";#N/A,#N/A,TRUE,"Orders";#N/A,#N/A,TRUE,"Orders Elims";#N/A,#N/A,TRUE,"Sig Orders";#N/A,#N/A,TRUE,"Sales";#N/A,#N/A,TRUE,"Sales Elims";#N/A,#N/A,TRUE,"EBIT";#N/A,#N/A,TRUE,"EBIT Elims";#N/A,#N/A,TRUE,"Backlog";#N/A,#N/A,TRUE,"Backlog Elims";#N/A,#N/A,TRUE,"Funded Backlog ";#N/A,#N/A,TRUE,"Funded BL Elims";#N/A,#N/A,TRUE,"Cash";#N/A,#N/A,TRUE,"Employment";#N/A,#N/A,TRUE,"Award Fee";#N/A,#N/A,TRUE,"Ops &amp; Risks";#N/A,#N/A,TRUE,"Ops &amp; Risks 2";#N/A,#N/A,TRUE,"Key Issues ";#N/A,#N/A,TRUE,"Open";#N/A,#N/A,TRUE,"Orders 97-98";#N/A,#N/A,TRUE,"Sales 97-98 ";#N/A,#N/A,TRUE,"EBIT 97-98 ";#N/A,#N/A,TRUE,"Cash 97-98";#N/A,#N/A,TRUE,"Blank (2)";#N/A,#N/A,TRUE,"Yr to Yr Sales";#N/A,#N/A,TRUE,"Yr to Yr EBIT";#N/A,#N/A,TRUE,"Qtr to Qtr";#N/A,#N/A,TRUE,"AOD Status";#N/A,#N/A,TRUE,"Unex Options";#N/A,#N/A,TRUE,"Loss Contracts";#N/A,#N/A,TRUE,"Debooks";#N/A,#N/A,TRUE,"Proposals"}</definedName>
    <definedName name="sdrtyh"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sencount" hidden="1">1</definedName>
    <definedName name="sfas" hidden="1">{"COVER",#N/A,TRUE,"cover";"bfh",#N/A,TRUE,"BLOCK FLYING HOURS";"ASSUMPTIONS",#N/A,TRUE,"assumptions";"ARISINGS",#N/A,TRUE,"ARISINGS";"heads",#N/A,TRUE,"HEADCOUNT";"PRODUCTLINE",#N/A,TRUE,"product line less jt9";"WATERFALL",#N/A,TRUE,"GRAPH";"fte",#N/A,TRUE,"FTE";"ACTIV",#N/A,TRUE,"ACTIVITY";"SPAREENG",#N/A,TRUE,"SPARE ENG";"SPAREENGMATURE",#N/A,TRUE,"SPARE MAT";"CAPACITY",#N/A,TRUE,"CAPACITY";"CAPGRAPHS",#N/A,TRUE,"CAPACITY"}</definedName>
    <definedName name="sfdg" hidden="1">{"1999 Revenue",#N/A,FALSE,"Voice ";"1999 Traffic",#N/A,FALSE,"Voice "}</definedName>
    <definedName name="SFG" hidden="1">{"PAGE1",#N/A,FALSE,"CPFFMSTR";"PAGE2",#N/A,FALSE,"CPFFMSTR"}</definedName>
    <definedName name="sfykghjvbbn" hidden="1">{"'Vietnam'!$E$21:$W$45","'Vietnam'!$E$21:$W$45"}</definedName>
    <definedName name="sgc" hidden="1">{"PearsonCo5_Prop",#N/A,FALSE,"Pearsons Task Co5";"PearsonCo5_PA",#N/A,FALSE,"Pearsons Task Co5"}</definedName>
    <definedName name="sh" hidden="1">'[19]Sum of FDC'!#REF!</definedName>
    <definedName name="sherry" localSheetId="0" hidden="1">{#N/A,#N/A,FALSE,"Actual vs Plan"}</definedName>
    <definedName name="sherry" localSheetId="1" hidden="1">{#N/A,#N/A,FALSE,"Actual vs Plan"}</definedName>
    <definedName name="sherry" hidden="1">{#N/A,#N/A,FALSE,"Actual vs Plan"}</definedName>
    <definedName name="sherry_1" localSheetId="0" hidden="1">{#N/A,#N/A,FALSE,"Actual vs Plan"}</definedName>
    <definedName name="sherry_1" localSheetId="1" hidden="1">{#N/A,#N/A,FALSE,"Actual vs Plan"}</definedName>
    <definedName name="sherry_1" hidden="1">{#N/A,#N/A,FALSE,"Actual vs Plan"}</definedName>
    <definedName name="Sim" hidden="1">{#N/A,#N/A,FALSE,"FAC_RATE.XLS";#N/A,#N/A,FALSE,"TFC";#N/A,#N/A,FALSE,"SETA";#N/A,#N/A,FALSE,"ESC";#N/A,#N/A,FALSE,"MHX.XLS";#N/A,#N/A,FALSE,"DOM_G&amp;A"}</definedName>
    <definedName name="sldgkasdgj" hidden="1">#REF!</definedName>
    <definedName name="smith" hidden="1">{"Page 2",#N/A,FALSE,"2000";"Page 1",#N/A,FALSE,"2000"}</definedName>
    <definedName name="solver_adj" hidden="1">#REF!</definedName>
    <definedName name="solver_adjold" hidden="1">#REF!</definedName>
    <definedName name="solver_cvg" hidden="1">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0</definedName>
    <definedName name="solver_nwt" hidden="1">1</definedName>
    <definedName name="solver_opt" hidden="1">#REF!</definedName>
    <definedName name="solver_pre" hidden="1">0.000001</definedName>
    <definedName name="solver_scl" hidden="1">2</definedName>
    <definedName name="solver_sho" hidden="1">2</definedName>
    <definedName name="solver_tim" hidden="1">100</definedName>
    <definedName name="solver_tol" hidden="1">0.05</definedName>
    <definedName name="solver_typ" hidden="1">3</definedName>
    <definedName name="solver_val" hidden="1">2322</definedName>
    <definedName name="sover_optold" hidden="1">#REF!</definedName>
    <definedName name="Spend" hidden="1">{#N/A,#N/A,FALSE,"spares spreadsheet";#N/A,#N/A,FALSE,"WBS 1.1";#N/A,#N/A,FALSE,"WBS 2.1";#N/A,#N/A,FALSE,"WBS 2.2";#N/A,#N/A,FALSE,"WBS 2.2 material";#N/A,#N/A,FALSE,"WBS 2.2 odc";#N/A,#N/A,FALSE,"WBS 2.3";#N/A,#N/A,FALSE,"WBS 2.4";#N/A,#N/A,FALSE,"WBS 2.4 odc";#N/A,#N/A,FALSE,"WBS 2.5";#N/A,#N/A,FALSE,"WBS 5.0";#N/A,#N/A,FALSE,"TRAVEL";#N/A,#N/A,FALSE,"CBOM";#N/A,#N/A,FALSE,"TIME PHASE"}</definedName>
    <definedName name="sret"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ss" hidden="1">#REF!</definedName>
    <definedName name="ss_2" hidden="1">[24]ic!#REF!</definedName>
    <definedName name="sss" localSheetId="0" hidden="1">{"YTD PA",#N/A,FALSE,"SEGMENT SUMMARY"}</definedName>
    <definedName name="sss" localSheetId="1" hidden="1">{"YTD PA",#N/A,FALSE,"SEGMENT SUMMARY"}</definedName>
    <definedName name="sss" hidden="1">{"YTD PA",#N/A,FALSE,"SEGMENT SUMMARY"}</definedName>
    <definedName name="sss_1" localSheetId="0" hidden="1">{"YTD PA",#N/A,FALSE,"SEGMENT SUMMARY"}</definedName>
    <definedName name="sss_1" localSheetId="1" hidden="1">{"YTD PA",#N/A,FALSE,"SEGMENT SUMMARY"}</definedName>
    <definedName name="sss_1" hidden="1">{"YTD PA",#N/A,FALSE,"SEGMENT SUMMARY"}</definedName>
    <definedName name="staffing2" hidden="1">{#N/A,#N/A,FALSE,"Assessment";#N/A,#N/A,FALSE,"Staffing";#N/A,#N/A,FALSE,"Hires";#N/A,#N/A,FALSE,"Assumptions"}</definedName>
    <definedName name="staffing2_1" hidden="1">{#N/A,#N/A,FALSE,"Assessment";#N/A,#N/A,FALSE,"Staffing";#N/A,#N/A,FALSE,"Hires";#N/A,#N/A,FALSE,"Assumptions"}</definedName>
    <definedName name="staffing2_2" hidden="1">{#N/A,#N/A,FALSE,"Assessment";#N/A,#N/A,FALSE,"Staffing";#N/A,#N/A,FALSE,"Hires";#N/A,#N/A,FALSE,"Assumptions"}</definedName>
    <definedName name="staffing2_3" hidden="1">{#N/A,#N/A,FALSE,"Assessment";#N/A,#N/A,FALSE,"Staffing";#N/A,#N/A,FALSE,"Hires";#N/A,#N/A,FALSE,"Assumptions"}</definedName>
    <definedName name="staffing2_4" hidden="1">{#N/A,#N/A,FALSE,"Assessment";#N/A,#N/A,FALSE,"Staffing";#N/A,#N/A,FALSE,"Hires";#N/A,#N/A,FALSE,"Assumptions"}</definedName>
    <definedName name="staffing2_5" hidden="1">{#N/A,#N/A,FALSE,"Assessment";#N/A,#N/A,FALSE,"Staffing";#N/A,#N/A,FALSE,"Hires";#N/A,#N/A,FALSE,"Assumptions"}</definedName>
    <definedName name="Staffing3" hidden="1">{#N/A,#N/A,FALSE,"Assessment";#N/A,#N/A,FALSE,"Staffing";#N/A,#N/A,FALSE,"Hires";#N/A,#N/A,FALSE,"Assumptions"}</definedName>
    <definedName name="Staffing3_1" hidden="1">{#N/A,#N/A,FALSE,"Assessment";#N/A,#N/A,FALSE,"Staffing";#N/A,#N/A,FALSE,"Hires";#N/A,#N/A,FALSE,"Assumptions"}</definedName>
    <definedName name="Staffing3_2" hidden="1">{#N/A,#N/A,FALSE,"Assessment";#N/A,#N/A,FALSE,"Staffing";#N/A,#N/A,FALSE,"Hires";#N/A,#N/A,FALSE,"Assumptions"}</definedName>
    <definedName name="Staffing3_3" hidden="1">{#N/A,#N/A,FALSE,"Assessment";#N/A,#N/A,FALSE,"Staffing";#N/A,#N/A,FALSE,"Hires";#N/A,#N/A,FALSE,"Assumptions"}</definedName>
    <definedName name="Staffing3_4" hidden="1">{#N/A,#N/A,FALSE,"Assessment";#N/A,#N/A,FALSE,"Staffing";#N/A,#N/A,FALSE,"Hires";#N/A,#N/A,FALSE,"Assumptions"}</definedName>
    <definedName name="Staffing3_5" hidden="1">{#N/A,#N/A,FALSE,"Assessment";#N/A,#N/A,FALSE,"Staffing";#N/A,#N/A,FALSE,"Hires";#N/A,#N/A,FALSE,"Assumptions"}</definedName>
    <definedName name="staffing4" hidden="1">{#N/A,#N/A,FALSE,"Assessment";#N/A,#N/A,FALSE,"Staffing";#N/A,#N/A,FALSE,"Hires";#N/A,#N/A,FALSE,"Assumptions"}</definedName>
    <definedName name="sub" hidden="1">{"Cover Page",#N/A,FALSE,"NIST-1263 Cover Page";"Cover Page Back",#N/A,FALSE,"NIST-1263 Cover Page";#N/A,#N/A,FALSE,"NIST-1263 Page 3";#N/A,#N/A,FALSE,"NIST-1263 Page 4"}</definedName>
    <definedName name="Subcontractors" hidden="1">{"Cover Page",#N/A,FALSE,"NIST-1263 Cover Page";"Cover Page Back",#N/A,FALSE,"NIST-1263 Cover Page";#N/A,#N/A,FALSE,"NIST-1263 Page 3";#N/A,#N/A,FALSE,"NIST-1263 Page 4"}</definedName>
    <definedName name="Summary" localSheetId="0" hidden="1">{"Input A",#N/A,FALSE,"Inputs";"Input B",#N/A,FALSE,"Inputs";"Equity A",#N/A,FALSE,"Equity";"Equity B",#N/A,FALSE,"Equity"}</definedName>
    <definedName name="Summary" localSheetId="1" hidden="1">{"Input A",#N/A,FALSE,"Inputs";"Input B",#N/A,FALSE,"Inputs";"Equity A",#N/A,FALSE,"Equity";"Equity B",#N/A,FALSE,"Equity"}</definedName>
    <definedName name="Summary" hidden="1">{"Input A",#N/A,FALSE,"Inputs";"Input B",#N/A,FALSE,"Inputs";"Equity A",#N/A,FALSE,"Equity";"Equity B",#N/A,FALSE,"Equity"}</definedName>
    <definedName name="Summary_1" localSheetId="0" hidden="1">{"Input A",#N/A,FALSE,"Inputs";"Input B",#N/A,FALSE,"Inputs";"Equity A",#N/A,FALSE,"Equity";"Equity B",#N/A,FALSE,"Equity"}</definedName>
    <definedName name="Summary_1" localSheetId="1" hidden="1">{"Input A",#N/A,FALSE,"Inputs";"Input B",#N/A,FALSE,"Inputs";"Equity A",#N/A,FALSE,"Equity";"Equity B",#N/A,FALSE,"Equity"}</definedName>
    <definedName name="Summary_1" hidden="1">{"Input A",#N/A,FALSE,"Inputs";"Input B",#N/A,FALSE,"Inputs";"Equity A",#N/A,FALSE,"Equity";"Equity B",#N/A,FALSE,"Equity"}</definedName>
    <definedName name="susie" hidden="1">{"G A expense entry",#N/A,FALSE,"GA97"}</definedName>
    <definedName name="SUSU" hidden="1">{#N/A,#N/A,TRUE,"Index";#N/A,#N/A,TRUE,"Overhead";#N/A,#N/A,TRUE,"Tot Personnel";#N/A,#N/A,TRUE,"Balance Sheet";#N/A,#N/A,TRUE,"Accts Receivable";#N/A,#N/A,TRUE,"Cash Generated (Required)";#N/A,#N/A,TRUE,"Cost of New Business";#N/A,#N/A,TRUE,"Capital Asset Requirements";#N/A,#N/A,TRUE,"Data for Corp Consolid.";#N/A,#N/A,TRUE,"Anal. of Income";#N/A,#N/A,TRUE,"Sales";#N/A,#N/A,TRUE,"Program Profit";#N/A,#N/A,TRUE,"Negotiated Orders";#N/A,#N/A,TRUE,"Funded Orders";#N/A,#N/A,TRUE,"Negotiated Backlog Adjustments";#N/A,#N/A,TRUE,"Negotiated Backlog";#N/A,#N/A,TRUE,"Program Premises";#N/A,#N/A,TRUE,"Opportunities(Risks)"}</definedName>
    <definedName name="t" hidden="1">#REF!</definedName>
    <definedName name="T1FR" hidden="1">[25]Staff!$D$20</definedName>
    <definedName name="Temp" hidden="1">{"EXCH HIST",#N/A,FALSE,"EXCHANGE VAR";"RATES",#N/A,FALSE,"EXCHANGE VAR"}</definedName>
    <definedName name="Temp_1" hidden="1">{#N/A,#N/A,FALSE,"ManLoading"}</definedName>
    <definedName name="Temp_2" hidden="1">{#N/A,#N/A,FALSE,"Assessment";#N/A,#N/A,FALSE,"Staffing";#N/A,#N/A,FALSE,"Hires";#N/A,#N/A,FALSE,"Assumptions"}</definedName>
    <definedName name="Temp_2_1" hidden="1">{#N/A,#N/A,FALSE,"Assessment";#N/A,#N/A,FALSE,"Staffing";#N/A,#N/A,FALSE,"Hires";#N/A,#N/A,FALSE,"Assumptions"}</definedName>
    <definedName name="Temp_2_2" hidden="1">{#N/A,#N/A,FALSE,"Assessment";#N/A,#N/A,FALSE,"Staffing";#N/A,#N/A,FALSE,"Hires";#N/A,#N/A,FALSE,"Assumptions"}</definedName>
    <definedName name="Temp_2_3" hidden="1">{#N/A,#N/A,FALSE,"Assessment";#N/A,#N/A,FALSE,"Staffing";#N/A,#N/A,FALSE,"Hires";#N/A,#N/A,FALSE,"Assumptions"}</definedName>
    <definedName name="Temp_2_4" hidden="1">{#N/A,#N/A,FALSE,"Assessment";#N/A,#N/A,FALSE,"Staffing";#N/A,#N/A,FALSE,"Hires";#N/A,#N/A,FALSE,"Assumptions"}</definedName>
    <definedName name="Temp_2_5" hidden="1">{#N/A,#N/A,FALSE,"Assessment";#N/A,#N/A,FALSE,"Staffing";#N/A,#N/A,FALSE,"Hires";#N/A,#N/A,FALSE,"Assumptions"}</definedName>
    <definedName name="Temp_3" hidden="1">{#N/A,#N/A,FALSE,"Assessment";#N/A,#N/A,FALSE,"Staffing";#N/A,#N/A,FALSE,"Hires";#N/A,#N/A,FALSE,"Assumptions"}</definedName>
    <definedName name="Temp_3_1" hidden="1">{#N/A,#N/A,FALSE,"Assessment";#N/A,#N/A,FALSE,"Staffing";#N/A,#N/A,FALSE,"Hires";#N/A,#N/A,FALSE,"Assumptions"}</definedName>
    <definedName name="Temp_3_2" hidden="1">{#N/A,#N/A,FALSE,"Assessment";#N/A,#N/A,FALSE,"Staffing";#N/A,#N/A,FALSE,"Hires";#N/A,#N/A,FALSE,"Assumptions"}</definedName>
    <definedName name="Temp_3_3" hidden="1">{#N/A,#N/A,FALSE,"Assessment";#N/A,#N/A,FALSE,"Staffing";#N/A,#N/A,FALSE,"Hires";#N/A,#N/A,FALSE,"Assumptions"}</definedName>
    <definedName name="Temp_3_4" hidden="1">{#N/A,#N/A,FALSE,"Assessment";#N/A,#N/A,FALSE,"Staffing";#N/A,#N/A,FALSE,"Hires";#N/A,#N/A,FALSE,"Assumptions"}</definedName>
    <definedName name="Temp_3_5" hidden="1">{#N/A,#N/A,FALSE,"Assessment";#N/A,#N/A,FALSE,"Staffing";#N/A,#N/A,FALSE,"Hires";#N/A,#N/A,FALSE,"Assumptions"}</definedName>
    <definedName name="temp1" hidden="1">{"Prop_350K",#N/A,FALSE,"Ebron-350K";"PA_350K",#N/A,FALSE,"Ebron-350K";"Ebron350KTrvl",#N/A,FALSE,"Ebrons Travel 350k"}</definedName>
    <definedName name="temp3" hidden="1">{"EbronCo1_PA",#N/A,FALSE,"Ebrons Task Co1";"EbronCo1_Prop",#N/A,FALSE,"Ebrons Task Co1";"Ebron316KTrvl",#N/A,FALSE,"Ebrons Travel 316k"}</definedName>
    <definedName name="test" hidden="1">{#N/A,#N/A,FALSE,"CombDiv";#N/A,#N/A,FALSE,"CAD";#N/A,#N/A,FALSE,"17";#N/A,#N/A,FALSE,"18";#N/A,#N/A,FALSE,"31";#N/A,#N/A,FALSE,"38";#N/A,#N/A,FALSE,"58";#N/A,#N/A,FALSE,"86";#N/A,#N/A,FALSE,"CORP";#N/A,#N/A,FALSE,"8";#N/A,#N/A,FALSE,"89";#N/A,#N/A,FALSE,"90";#N/A,#N/A,FALSE,"DSSD";#N/A,#N/A,FALSE,"12";#N/A,#N/A,FALSE,"25";#N/A,#N/A,FALSE,"62";#N/A,#N/A,FALSE,"72";#N/A,#N/A,FALSE,"74";#N/A,#N/A,FALSE,"91";#N/A,#N/A,FALSE,"ESID";#N/A,#N/A,FALSE,"23";#N/A,#N/A,FALSE,"50";#N/A,#N/A,FALSE,"53";#N/A,#N/A,FALSE,"59";#N/A,#N/A,FALSE,"60";#N/A,#N/A,FALSE,"76";#N/A,#N/A,FALSE,"84";#N/A,#N/A,FALSE,"ESSD";#N/A,#N/A,FALSE,"24";#N/A,#N/A,FALSE,"28";#N/A,#N/A,FALSE,"29";#N/A,#N/A,FALSE,"47";#N/A,#N/A,FALSE,"63";#N/A,#N/A,FALSE,"66";#N/A,#N/A,FALSE,"67";#N/A,#N/A,FALSE,"78";#N/A,#N/A,FALSE,"78A";#N/A,#N/A,FALSE,"MASD";#N/A,#N/A,FALSE,"30";#N/A,#N/A,FALSE,"35";#N/A,#N/A,FALSE,"45";#N/A,#N/A,FALSE,"57";#N/A,#N/A,FALSE,"75";#N/A,#N/A,FALSE,"83";#N/A,#N/A,FALSE,"85"}</definedName>
    <definedName name="test1" hidden="1">{"commercial profit",#N/A,FALSE,"GA97"}</definedName>
    <definedName name="test1_1" hidden="1">{"commercial profit",#N/A,FALSE,"GA97"}</definedName>
    <definedName name="test1_2" hidden="1">{"commercial profit",#N/A,FALSE,"GA97"}</definedName>
    <definedName name="test1_3" hidden="1">{"commercial profit",#N/A,FALSE,"GA97"}</definedName>
    <definedName name="test1_4" hidden="1">{"commercial profit",#N/A,FALSE,"GA97"}</definedName>
    <definedName name="test1_5" hidden="1">{"commercial profit",#N/A,FALSE,"GA97"}</definedName>
    <definedName name="test2" hidden="1">{"commercial rate calculation",#N/A,FALSE,"GA97"}</definedName>
    <definedName name="test2_1" hidden="1">{"commercial rate calculation",#N/A,FALSE,"GA97"}</definedName>
    <definedName name="test2_2" hidden="1">{"commercial rate calculation",#N/A,FALSE,"GA97"}</definedName>
    <definedName name="test2_3" hidden="1">{"commercial rate calculation",#N/A,FALSE,"GA97"}</definedName>
    <definedName name="test2_4" hidden="1">{"commercial rate calculation",#N/A,FALSE,"GA97"}</definedName>
    <definedName name="test2_5" hidden="1">{"commercial rate calculation",#N/A,FALSE,"GA97"}</definedName>
    <definedName name="test3" hidden="1">{#N/A,#N/A,FALSE,"GA97"}</definedName>
    <definedName name="test3_1" hidden="1">{#N/A,#N/A,FALSE,"GA97"}</definedName>
    <definedName name="test3_2" hidden="1">{#N/A,#N/A,FALSE,"GA97"}</definedName>
    <definedName name="test3_3" hidden="1">{#N/A,#N/A,FALSE,"GA97"}</definedName>
    <definedName name="test3_4" hidden="1">{#N/A,#N/A,FALSE,"GA97"}</definedName>
    <definedName name="test3_5" hidden="1">{#N/A,#N/A,FALSE,"GA97"}</definedName>
    <definedName name="test4" hidden="1">{"G A expense entry",#N/A,FALSE,"GA97"}</definedName>
    <definedName name="test4_1" hidden="1">{"G A expense entry",#N/A,FALSE,"GA97"}</definedName>
    <definedName name="test4_2" hidden="1">{"G A expense entry",#N/A,FALSE,"GA97"}</definedName>
    <definedName name="test4_3" hidden="1">{"G A expense entry",#N/A,FALSE,"GA97"}</definedName>
    <definedName name="test4_4" hidden="1">{"G A expense entry",#N/A,FALSE,"GA97"}</definedName>
    <definedName name="test4_5" hidden="1">{"G A expense entry",#N/A,FALSE,"GA97"}</definedName>
    <definedName name="test5" hidden="1">{"government rate calculation",#N/A,FALSE,"GA97"}</definedName>
    <definedName name="test5_1" hidden="1">{"government rate calculation",#N/A,FALSE,"GA97"}</definedName>
    <definedName name="test5_2" hidden="1">{"government rate calculation",#N/A,FALSE,"GA97"}</definedName>
    <definedName name="test5_3" hidden="1">{"government rate calculation",#N/A,FALSE,"GA97"}</definedName>
    <definedName name="test5_4" hidden="1">{"government rate calculation",#N/A,FALSE,"GA97"}</definedName>
    <definedName name="test5_5" hidden="1">{"government rate calculation",#N/A,FALSE,"GA97"}</definedName>
    <definedName name="test6" hidden="1">{"projected revenue",#N/A,FALSE,"GA97"}</definedName>
    <definedName name="test6_1" hidden="1">{"projected revenue",#N/A,FALSE,"GA97"}</definedName>
    <definedName name="test6_2" hidden="1">{"projected revenue",#N/A,FALSE,"GA97"}</definedName>
    <definedName name="test6_3" hidden="1">{"projected revenue",#N/A,FALSE,"GA97"}</definedName>
    <definedName name="test6_4" hidden="1">{"projected revenue",#N/A,FALSE,"GA97"}</definedName>
    <definedName name="test6_5" hidden="1">{"projected revenue",#N/A,FALSE,"GA97"}</definedName>
    <definedName name="testtt" hidden="1">#REF!</definedName>
    <definedName name="testttttt" hidden="1">#REF!</definedName>
    <definedName name="TextRefCopyRangeCount" hidden="1">1</definedName>
    <definedName name="Time_Material" hidden="1">{#N/A,#N/A,FALSE,"Sheet1"}</definedName>
    <definedName name="TMPL_LONG_DESC">"TMPL_LONG_DESC"</definedName>
    <definedName name="tom" hidden="1">{#N/A,#N/A,FALSE,"TITLE";#N/A,#N/A,FALSE,"SUMMARY";#N/A,#N/A,FALSE,"TOTAL";#N/A,#N/A,FALSE,"WEEKLY";#N/A,#N/A,FALSE,"PHASES";#N/A,#N/A,FALSE,"SUPPORT";#N/A,#N/A,FALSE,"DETAIL";#N/A,#N/A,FALSE,"P.I. HOL"}</definedName>
    <definedName name="tp" hidden="1">{"commercial profit",#N/A,FALSE,"GA97"}</definedName>
    <definedName name="TP_Footer_Path" hidden="1">"S:\65686\06RET\Spec Proj\TS benefit design\"</definedName>
    <definedName name="TP_Footer_User" hidden="1">"Kathryn Y. Qin"</definedName>
    <definedName name="TP_Footer_Version" hidden="1">"v3.00"</definedName>
    <definedName name="trate">0.05</definedName>
    <definedName name="travel" hidden="1">{"Schedule 1.0 Summary",#N/A,TRUE,"Contract Period Sum";"Schedule 1.1 Summary CLINs",#N/A,TRUE,"Contract Period Sum";"Schedule 2.0 Lbr Sum",#N/A,TRUE,"Contract Period Sum";"Schedule 2.1 D/L",#N/A,TRUE,"Contract Period Sum";"Schedule 2.2 Paid Ben",#N/A,TRUE,"Contract Period Sum";"Schedule 2.3 H/W",#N/A,TRUE,"Contract Period Sum";"Schedule 2.4 Taxes/Ins",#N/A,TRUE,"Contract Period Sum";"Schedule 2.5 Other Personnal Cost",#N/A,TRUE,"Contract Period Sum";"Schedule 3.0 Material",#N/A,TRUE,"Contract Period Sum";"Schedule 4.0 ODC",#N/A,TRUE,"Contract Period Sum";"Schedule 5.0 Equip Sum",#N/A,TRUE,"Contract Period Sum";"Schedule 5.1 Cap Equip",#N/A,TRUE,"Contract Period Sum";"Schedule 5.2 Exp Equip",#N/A,TRUE,"Contract Period Sum";"Schedule 5.3 Lease Equip",#N/A,TRUE,"Contract Period Sum";#N/A,#N/A,TRUE,"RevExpSum";"Schedule 6.0 Subs",#N/A,TRUE,"Contract Period Sum";#N/A,#N/A,TRUE,"Expenses";#N/A,#N/A,TRUE,"Revenue";#N/A,#N/A,TRUE,"G&amp;A and Fees"}</definedName>
    <definedName name="travel_new" hidden="1">{#N/A,#N/A,FALSE,"Assessment";#N/A,#N/A,FALSE,"Staffing";#N/A,#N/A,FALSE,"Hires";#N/A,#N/A,FALSE,"Assumptions"}</definedName>
    <definedName name="travel_staffing" hidden="1">{#N/A,#N/A,FALSE,"Assessment";#N/A,#N/A,FALSE,"Staffing";#N/A,#N/A,FALSE,"Hires";#N/A,#N/A,FALSE,"Assumptions"}</definedName>
    <definedName name="travel_staffing3" hidden="1">{#N/A,#N/A,FALSE,"Assessment";#N/A,#N/A,FALSE,"Staffing";#N/A,#N/A,FALSE,"Hires";#N/A,#N/A,FALSE,"Assumptions"}</definedName>
    <definedName name="travel_temp3" hidden="1">{#N/A,#N/A,FALSE,"Assessment";#N/A,#N/A,FALSE,"Staffing";#N/A,#N/A,FALSE,"Hires";#N/A,#N/A,FALSE,"Assumptions"}</definedName>
    <definedName name="travel_temp4" hidden="1">{#N/A,#N/A,FALSE,"Assessment";#N/A,#N/A,FALSE,"Staffing";#N/A,#N/A,FALSE,"Hires";#N/A,#N/A,FALSE,"Assumptions"}</definedName>
    <definedName name="tree" hidden="1">#REF!</definedName>
    <definedName name="trsty" hidden="1">{"PAGE1",#N/A,FALSE,"CPFFMSTR";"PAGE2",#N/A,FALSE,"CPFFMSTR"}</definedName>
    <definedName name="trust" hidden="1">#REF!</definedName>
    <definedName name="try" hidden="1">{#N/A,#N/A,TRUE,"Contents";#N/A,#N/A,TRUE,"Cover Page";#N/A,#N/A,TRUE,"Highlights";#N/A,#N/A,TRUE,"Financial Summary";#N/A,#N/A,TRUE,"Blank";#N/A,#N/A,TRUE,"Orders";#N/A,#N/A,TRUE,"Orders Elims";#N/A,#N/A,TRUE,"Sig Orders";#N/A,#N/A,TRUE,"Sales";#N/A,#N/A,TRUE,"Sales Elims";#N/A,#N/A,TRUE,"EBIT";#N/A,#N/A,TRUE,"EBIT Elims";#N/A,#N/A,TRUE,"Backlog";#N/A,#N/A,TRUE,"Backlog Elims";#N/A,#N/A,TRUE,"Funded Backlog ";#N/A,#N/A,TRUE,"Funded BL Elims";#N/A,#N/A,TRUE,"Cash";#N/A,#N/A,TRUE,"Employment";#N/A,#N/A,TRUE,"Award Fee";#N/A,#N/A,TRUE,"Ops &amp; Risks";#N/A,#N/A,TRUE,"Ops &amp; Risks 2";#N/A,#N/A,TRUE,"Key Issues ";#N/A,#N/A,TRUE,"Open";#N/A,#N/A,TRUE,"Orders 97-98";#N/A,#N/A,TRUE,"Sales 97-98 ";#N/A,#N/A,TRUE,"EBIT 97-98 ";#N/A,#N/A,TRUE,"Cash 97-98";#N/A,#N/A,TRUE,"Blank (2)";#N/A,#N/A,TRUE,"Yr to Yr Sales";#N/A,#N/A,TRUE,"Yr to Yr EBIT";#N/A,#N/A,TRUE,"Qtr to Qtr";#N/A,#N/A,TRUE,"AOD Status";#N/A,#N/A,TRUE,"Unex Options";#N/A,#N/A,TRUE,"Loss Contracts";#N/A,#N/A,TRUE,"Debooks";#N/A,#N/A,TRUE,"Proposals"}</definedName>
    <definedName name="tstst"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tt" hidden="1">#REF!</definedName>
    <definedName name="ttt" hidden="1">{#N/A,#N/A,FALSE,"Sheet1"}</definedName>
    <definedName name="tttt"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tttttttt"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ttttttttt" hidden="1">{#N/A,#N/A,TRUE,"Contents";#N/A,#N/A,TRUE,"Cover Page";#N/A,#N/A,TRUE,"Highlights";#N/A,#N/A,TRUE,"Financial Summary";#N/A,#N/A,TRUE,"Blank";#N/A,#N/A,TRUE,"Orders";#N/A,#N/A,TRUE,"Orders Elims";#N/A,#N/A,TRUE,"Sig Orders";#N/A,#N/A,TRUE,"Sales";#N/A,#N/A,TRUE,"Sales Elims";#N/A,#N/A,TRUE,"EBIT";#N/A,#N/A,TRUE,"EBIT Elims";#N/A,#N/A,TRUE,"Backlog";#N/A,#N/A,TRUE,"Backlog Elims";#N/A,#N/A,TRUE,"Funded Backlog ";#N/A,#N/A,TRUE,"Funded BL Elims";#N/A,#N/A,TRUE,"Cash";#N/A,#N/A,TRUE,"Employment";#N/A,#N/A,TRUE,"Award Fee";#N/A,#N/A,TRUE,"Ops &amp; Risks";#N/A,#N/A,TRUE,"Ops &amp; Risks 2";#N/A,#N/A,TRUE,"Key Issues ";#N/A,#N/A,TRUE,"Open";#N/A,#N/A,TRUE,"Orders 97-98";#N/A,#N/A,TRUE,"Sales 97-98 ";#N/A,#N/A,TRUE,"EBIT 97-98 ";#N/A,#N/A,TRUE,"Cash 97-98";#N/A,#N/A,TRUE,"Blank (2)";#N/A,#N/A,TRUE,"Yr to Yr Sales";#N/A,#N/A,TRUE,"Yr to Yr EBIT";#N/A,#N/A,TRUE,"Qtr to Qtr";#N/A,#N/A,TRUE,"AOD Status";#N/A,#N/A,TRUE,"Unex Options";#N/A,#N/A,TRUE,"Loss Contracts";#N/A,#N/A,TRUE,"Debooks";#N/A,#N/A,TRUE,"Proposals"}</definedName>
    <definedName name="tttttttttttt" hidden="1">{#N/A,#N/A,TRUE,"Contents";#N/A,#N/A,TRUE,"Cover Page";#N/A,#N/A,TRUE,"Highlights";#N/A,#N/A,TRUE,"Financial Summary";#N/A,#N/A,TRUE,"Blank";#N/A,#N/A,TRUE,"Orders";#N/A,#N/A,TRUE,"Orders Elims";#N/A,#N/A,TRUE,"Sig Orders";#N/A,#N/A,TRUE,"Sales";#N/A,#N/A,TRUE,"Sales Elims";#N/A,#N/A,TRUE,"EBIT";#N/A,#N/A,TRUE,"EBIT Elims";#N/A,#N/A,TRUE,"Backlog";#N/A,#N/A,TRUE,"Backlog Elims";#N/A,#N/A,TRUE,"Funded Backlog ";#N/A,#N/A,TRUE,"Funded BL Elims";#N/A,#N/A,TRUE,"Cash";#N/A,#N/A,TRUE,"Employment";#N/A,#N/A,TRUE,"Award Fee";#N/A,#N/A,TRUE,"Ops &amp; Risks";#N/A,#N/A,TRUE,"Ops &amp; Risks 2";#N/A,#N/A,TRUE,"Key Issues ";#N/A,#N/A,TRUE,"Open";#N/A,#N/A,TRUE,"Orders 97-98";#N/A,#N/A,TRUE,"Sales 97-98 ";#N/A,#N/A,TRUE,"EBIT 97-98 ";#N/A,#N/A,TRUE,"Cash 97-98";#N/A,#N/A,TRUE,"Blank (2)";#N/A,#N/A,TRUE,"Yr to Yr Sales";#N/A,#N/A,TRUE,"Yr to Yr EBIT";#N/A,#N/A,TRUE,"Qtr to Qtr";#N/A,#N/A,TRUE,"AOD Status";#N/A,#N/A,TRUE,"Unex Options";#N/A,#N/A,TRUE,"Loss Contracts";#N/A,#N/A,TRUE,"Debooks";#N/A,#N/A,TRUE,"Proposals"}</definedName>
    <definedName name="tututututututututu" localSheetId="0" hidden="1">{"Input A",#N/A,FALSE,"Inputs";"Input B",#N/A,FALSE,"Inputs";"Equity A",#N/A,FALSE,"Equity";"Equity B",#N/A,FALSE,"Equity"}</definedName>
    <definedName name="tututututututututu" localSheetId="1" hidden="1">{"Input A",#N/A,FALSE,"Inputs";"Input B",#N/A,FALSE,"Inputs";"Equity A",#N/A,FALSE,"Equity";"Equity B",#N/A,FALSE,"Equity"}</definedName>
    <definedName name="tututututututututu" hidden="1">{"Input A",#N/A,FALSE,"Inputs";"Input B",#N/A,FALSE,"Inputs";"Equity A",#N/A,FALSE,"Equity";"Equity B",#N/A,FALSE,"Equity"}</definedName>
    <definedName name="tututututututututu_1" localSheetId="0" hidden="1">{"Input A",#N/A,FALSE,"Inputs";"Input B",#N/A,FALSE,"Inputs";"Equity A",#N/A,FALSE,"Equity";"Equity B",#N/A,FALSE,"Equity"}</definedName>
    <definedName name="tututututututututu_1" localSheetId="1" hidden="1">{"Input A",#N/A,FALSE,"Inputs";"Input B",#N/A,FALSE,"Inputs";"Equity A",#N/A,FALSE,"Equity";"Equity B",#N/A,FALSE,"Equity"}</definedName>
    <definedName name="tututututututututu_1" hidden="1">{"Input A",#N/A,FALSE,"Inputs";"Input B",#N/A,FALSE,"Inputs";"Equity A",#N/A,FALSE,"Equity";"Equity B",#N/A,FALSE,"Equity"}</definedName>
    <definedName name="tutuyuyuyuyuy" localSheetId="0" hidden="1">{"Input A",#N/A,FALSE,"Inputs";"Input B",#N/A,FALSE,"Inputs";"Equity A",#N/A,FALSE,"Equity";"Equity B",#N/A,FALSE,"Equity"}</definedName>
    <definedName name="tutuyuyuyuyuy" localSheetId="1" hidden="1">{"Input A",#N/A,FALSE,"Inputs";"Input B",#N/A,FALSE,"Inputs";"Equity A",#N/A,FALSE,"Equity";"Equity B",#N/A,FALSE,"Equity"}</definedName>
    <definedName name="tutuyuyuyuyuy" hidden="1">{"Input A",#N/A,FALSE,"Inputs";"Input B",#N/A,FALSE,"Inputs";"Equity A",#N/A,FALSE,"Equity";"Equity B",#N/A,FALSE,"Equity"}</definedName>
    <definedName name="tutuyuyuyuyuy_1" localSheetId="0" hidden="1">{"Input A",#N/A,FALSE,"Inputs";"Input B",#N/A,FALSE,"Inputs";"Equity A",#N/A,FALSE,"Equity";"Equity B",#N/A,FALSE,"Equity"}</definedName>
    <definedName name="tutuyuyuyuyuy_1" localSheetId="1" hidden="1">{"Input A",#N/A,FALSE,"Inputs";"Input B",#N/A,FALSE,"Inputs";"Equity A",#N/A,FALSE,"Equity";"Equity B",#N/A,FALSE,"Equity"}</definedName>
    <definedName name="tutuyuyuyuyuy_1" hidden="1">{"Input A",#N/A,FALSE,"Inputs";"Input B",#N/A,FALSE,"Inputs";"Equity A",#N/A,FALSE,"Equity";"Equity B",#N/A,FALSE,"Equity"}</definedName>
    <definedName name="tyryry" localSheetId="0" hidden="1">{"Input A",#N/A,FALSE,"Inputs";"Input B",#N/A,FALSE,"Inputs";"Equity A",#N/A,FALSE,"Equity";"Equity B",#N/A,FALSE,"Equity"}</definedName>
    <definedName name="tyryry" localSheetId="1" hidden="1">{"Input A",#N/A,FALSE,"Inputs";"Input B",#N/A,FALSE,"Inputs";"Equity A",#N/A,FALSE,"Equity";"Equity B",#N/A,FALSE,"Equity"}</definedName>
    <definedName name="tyryry" hidden="1">{"Input A",#N/A,FALSE,"Inputs";"Input B",#N/A,FALSE,"Inputs";"Equity A",#N/A,FALSE,"Equity";"Equity B",#N/A,FALSE,"Equity"}</definedName>
    <definedName name="tyryry_1" localSheetId="0" hidden="1">{"Input A",#N/A,FALSE,"Inputs";"Input B",#N/A,FALSE,"Inputs";"Equity A",#N/A,FALSE,"Equity";"Equity B",#N/A,FALSE,"Equity"}</definedName>
    <definedName name="tyryry_1" localSheetId="1" hidden="1">{"Input A",#N/A,FALSE,"Inputs";"Input B",#N/A,FALSE,"Inputs";"Equity A",#N/A,FALSE,"Equity";"Equity B",#N/A,FALSE,"Equity"}</definedName>
    <definedName name="tyryry_1" hidden="1">{"Input A",#N/A,FALSE,"Inputs";"Input B",#N/A,FALSE,"Inputs";"Equity A",#N/A,FALSE,"Equity";"Equity B",#N/A,FALSE,"Equity"}</definedName>
    <definedName name="tyu"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tyyyu" hidden="1">{"Balance Sheet",#N/A,FALSE,"FEB-01"}</definedName>
    <definedName name="tyyyyyyyyyyy"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u" hidden="1">{#N/A,#N/A,FALSE,"Monthly"}</definedName>
    <definedName name="uio"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uiop" hidden="1">{#N/A,#N/A,TRUE,"Contents";#N/A,#N/A,TRUE,"Cover Page";#N/A,#N/A,TRUE,"Highlights";#N/A,#N/A,TRUE,"Financial Summary";#N/A,#N/A,TRUE,"Blank";#N/A,#N/A,TRUE,"Orders";#N/A,#N/A,TRUE,"Orders Elims";#N/A,#N/A,TRUE,"Sig Orders";#N/A,#N/A,TRUE,"Sales";#N/A,#N/A,TRUE,"Sales Elims";#N/A,#N/A,TRUE,"EBIT";#N/A,#N/A,TRUE,"EBIT Elims";#N/A,#N/A,TRUE,"Backlog";#N/A,#N/A,TRUE,"Backlog Elims";#N/A,#N/A,TRUE,"Funded Backlog ";#N/A,#N/A,TRUE,"Funded BL Elims";#N/A,#N/A,TRUE,"Cash";#N/A,#N/A,TRUE,"Employment";#N/A,#N/A,TRUE,"Award Fee";#N/A,#N/A,TRUE,"Ops &amp; Risks";#N/A,#N/A,TRUE,"Ops &amp; Risks 2";#N/A,#N/A,TRUE,"Key Issues ";#N/A,#N/A,TRUE,"Open";#N/A,#N/A,TRUE,"Orders 97-98";#N/A,#N/A,TRUE,"Sales 97-98 ";#N/A,#N/A,TRUE,"EBIT 97-98 ";#N/A,#N/A,TRUE,"Cash 97-98";#N/A,#N/A,TRUE,"Blank (2)";#N/A,#N/A,TRUE,"Yr to Yr Sales";#N/A,#N/A,TRUE,"Yr to Yr EBIT";#N/A,#N/A,TRUE,"Qtr to Qtr";#N/A,#N/A,TRUE,"AOD Status";#N/A,#N/A,TRUE,"Unex Options";#N/A,#N/A,TRUE,"Loss Contracts";#N/A,#N/A,TRUE,"Debooks";#N/A,#N/A,TRUE,"Proposals"}</definedName>
    <definedName name="uipo"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uiyop"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UNALLOW2" hidden="1">{#N/A,#N/A,FALSE,"FAC_RATE.XLS";#N/A,#N/A,FALSE,"TFC";#N/A,#N/A,FALSE,"SETA";#N/A,#N/A,FALSE,"ESC";#N/A,#N/A,FALSE,"MHX.XLS";#N/A,#N/A,FALSE,"DOM_G&amp;A"}</definedName>
    <definedName name="Unsure" hidden="1">{#N/A,#N/A,FALSE,"ManLoading"}</definedName>
    <definedName name="uu" hidden="1">#REF!</definedName>
    <definedName name="uuuuuuuu" hidden="1">{"1999 Revenue",#N/A,FALSE,"IBS";"1999 Traffic",#N/A,FALSE,"IBS"}</definedName>
    <definedName name="uuuuuuuuuuu"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uuuuuuuuuuuu" hidden="1">{"1999 Revenue",#N/A,FALSE,"Voice ";"1999 Traffic",#N/A,FALSE,"Voice "}</definedName>
    <definedName name="uuuuuuuuuuuuuu"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uuuuuuuuuuuuuuu"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uuuuuuuuuuuuuuuu" hidden="1">{#N/A,#N/A,TRUE,"Contents";#N/A,#N/A,TRUE,"Cover Page";#N/A,#N/A,TRUE,"Highlights";#N/A,#N/A,TRUE,"Financial Summary";#N/A,#N/A,TRUE,"Blank";#N/A,#N/A,TRUE,"Orders";#N/A,#N/A,TRUE,"Orders Elims";#N/A,#N/A,TRUE,"Sig Orders";#N/A,#N/A,TRUE,"Sales";#N/A,#N/A,TRUE,"Sales Elims";#N/A,#N/A,TRUE,"EBIT";#N/A,#N/A,TRUE,"EBIT Elims";#N/A,#N/A,TRUE,"Backlog";#N/A,#N/A,TRUE,"Backlog Elims";#N/A,#N/A,TRUE,"Funded Backlog ";#N/A,#N/A,TRUE,"Funded BL Elims";#N/A,#N/A,TRUE,"Cash";#N/A,#N/A,TRUE,"Employment";#N/A,#N/A,TRUE,"Award Fee";#N/A,#N/A,TRUE,"Ops &amp; Risks";#N/A,#N/A,TRUE,"Ops &amp; Risks 2";#N/A,#N/A,TRUE,"Key Issues ";#N/A,#N/A,TRUE,"Open";#N/A,#N/A,TRUE,"Orders 97-98";#N/A,#N/A,TRUE,"Sales 97-98 ";#N/A,#N/A,TRUE,"EBIT 97-98 ";#N/A,#N/A,TRUE,"Cash 97-98";#N/A,#N/A,TRUE,"Blank (2)";#N/A,#N/A,TRUE,"Yr to Yr Sales";#N/A,#N/A,TRUE,"Yr to Yr EBIT";#N/A,#N/A,TRUE,"Qtr to Qtr";#N/A,#N/A,TRUE,"AOD Status";#N/A,#N/A,TRUE,"Unex Options";#N/A,#N/A,TRUE,"Loss Contracts";#N/A,#N/A,TRUE,"Debooks";#N/A,#N/A,TRUE,"Proposals"}</definedName>
    <definedName name="uuuuuuuuuuuuuuuuuuuuuuuu" hidden="1">{"1999 Revenue",#N/A,FALSE,"IBS";"1999 Traffic",#N/A,FALSE,"IBS"}</definedName>
    <definedName name="uy" hidden="1">{#N/A,#N/A,FALSE,"Sheet1"}</definedName>
    <definedName name="v" hidden="1">{"BCOMP",#N/A,FALSE,"total";"BCOMP",#N/A,FALSE,"ashlock";"BCOMP",#N/A,FALSE,"green";"BCOMP",#N/A,FALSE,"herrmann";"BCOMP",#N/A,FALSE,"mall";"BCOMP",#N/A,FALSE,"pimm";"BCOMP",#N/A,FALSE,"speight";"BCOMP",#N/A,FALSE,"wilson";"BCOMP",#N/A,FALSE,"central_matl";"BCOMP",#N/A,FALSE,"home office";"BCOMP",#N/A,FALSE,"vought center";"BCOMP",#N/A,FALSE,"total2";"BCOMP",#N/A,FALSE,"PL2-6";"BCOMP",#N/A,FALSE,"Green-2-6";"BCOMP",#N/A,FALSE,"Porter2-6";"BCOMP",#N/A,FALSE,"ND2-6"}</definedName>
    <definedName name="VALIDDATA">'Labor Categories'!$A$2:$A$187</definedName>
    <definedName name="value12" hidden="1">{"Seal Team J6 Sum",#N/A,FALSE,"Seal Team Summary";"Seal Team J6",#N/A,FALSE,"Seal Team ";"Seal Team ODC J6",#N/A,FALSE,"Seal Team ODCs";"Seal Team Trvl J6",#N/A,FALSE," Seal Team Trvl"}</definedName>
    <definedName name="variance" hidden="1">{#N/A,#N/A,FALSE,"CombDiv";#N/A,#N/A,FALSE,"CAD";#N/A,#N/A,FALSE,"17";#N/A,#N/A,FALSE,"18";#N/A,#N/A,FALSE,"31";#N/A,#N/A,FALSE,"38";#N/A,#N/A,FALSE,"58";#N/A,#N/A,FALSE,"86";#N/A,#N/A,FALSE,"CORP";#N/A,#N/A,FALSE,"8";#N/A,#N/A,FALSE,"89";#N/A,#N/A,FALSE,"90";#N/A,#N/A,FALSE,"DSSD";#N/A,#N/A,FALSE,"12";#N/A,#N/A,FALSE,"25";#N/A,#N/A,FALSE,"62";#N/A,#N/A,FALSE,"72";#N/A,#N/A,FALSE,"74";#N/A,#N/A,FALSE,"91";#N/A,#N/A,FALSE,"ESID";#N/A,#N/A,FALSE,"23";#N/A,#N/A,FALSE,"50";#N/A,#N/A,FALSE,"53";#N/A,#N/A,FALSE,"59";#N/A,#N/A,FALSE,"60";#N/A,#N/A,FALSE,"76";#N/A,#N/A,FALSE,"84";#N/A,#N/A,FALSE,"ESSD";#N/A,#N/A,FALSE,"24";#N/A,#N/A,FALSE,"28";#N/A,#N/A,FALSE,"29";#N/A,#N/A,FALSE,"47";#N/A,#N/A,FALSE,"63";#N/A,#N/A,FALSE,"66";#N/A,#N/A,FALSE,"67";#N/A,#N/A,FALSE,"78";#N/A,#N/A,FALSE,"78A";#N/A,#N/A,FALSE,"MASD";#N/A,#N/A,FALSE,"30";#N/A,#N/A,FALSE,"35";#N/A,#N/A,FALSE,"45";#N/A,#N/A,FALSE,"57";#N/A,#N/A,FALSE,"75";#N/A,#N/A,FALSE,"83";#N/A,#N/A,FALSE,"85"}</definedName>
    <definedName name="vic" hidden="1">{#N/A,#N/A,FALSE,"TITLE";#N/A,#N/A,FALSE,"SUMMARY";#N/A,#N/A,FALSE,"TOTAL";#N/A,#N/A,FALSE,"WEEKLY";#N/A,#N/A,FALSE,"PHASES";#N/A,#N/A,FALSE,"SUPPORT";#N/A,#N/A,FALSE,"DETAIL";#N/A,#N/A,FALSE,"P.I. HOL"}</definedName>
    <definedName name="vv" hidden="1">#REF!</definedName>
    <definedName name="VVOC_LOE_Details" hidden="1">#REF!</definedName>
    <definedName name="W" hidden="1">#REF!</definedName>
    <definedName name="wbs" localSheetId="0" hidden="1">{"PAGE1",#N/A,FALSE,"CPFFMSTR";"PAGE2",#N/A,FALSE,"CPFFMSTR"}</definedName>
    <definedName name="wbs" localSheetId="1" hidden="1">{"PAGE1",#N/A,FALSE,"CPFFMSTR";"PAGE2",#N/A,FALSE,"CPFFMSTR"}</definedName>
    <definedName name="wbs" hidden="1">{"PAGE1",#N/A,FALSE,"CPFFMSTR";"PAGE2",#N/A,FALSE,"CPFFMSTR"}</definedName>
    <definedName name="wbs_1" localSheetId="0" hidden="1">{"PAGE1",#N/A,FALSE,"CPFFMSTR";"PAGE2",#N/A,FALSE,"CPFFMSTR"}</definedName>
    <definedName name="wbs_1" localSheetId="1" hidden="1">{"PAGE1",#N/A,FALSE,"CPFFMSTR";"PAGE2",#N/A,FALSE,"CPFFMSTR"}</definedName>
    <definedName name="wbs_1" hidden="1">{"PAGE1",#N/A,FALSE,"CPFFMSTR";"PAGE2",#N/A,FALSE,"CPFFMSTR"}</definedName>
    <definedName name="WBSSUMM" hidden="1">{"BASE",#N/A,FALSE,"WBS SUMMARY";"OPTION",#N/A,FALSE,"WBS SUMMARY"}</definedName>
    <definedName name="WebDefault" hidden="1">TOTAL</definedName>
    <definedName name="wee" hidden="1">{"1999 Revenue",#N/A,FALSE,"IBS";"1999 Traffic",#N/A,FALSE,"IBS"}</definedName>
    <definedName name="WEEKLY_HEADS">"WEEKLY_HEADS"</definedName>
    <definedName name="WEFWE" hidden="1">{"Current vs. Prior Fcst",#N/A,FALSE,"Current vs. Plan01-3";"Current vs. Prior Fcst",#N/A,FALSE,"Current vs. Prior Fcst";"Trends Revenue Current",#N/A,FALSE,"Trends Revenue";"Trends Profit Current",#N/A,FALSE,"Trends Profit";"Trends Fee % Current",#N/A,FALSE,"Trends Fee %";"Fcst Variance",#N/A,FALSE,"Fcst Variance";"Monthly Variance Analysis",#N/A,FALSE,"Monthly Variance Analysis"}</definedName>
    <definedName name="wer" localSheetId="0" hidden="1">{"Input A",#N/A,FALSE,"Inputs";"Input B",#N/A,FALSE,"Inputs";"Equity A",#N/A,FALSE,"Equity";"Equity B",#N/A,FALSE,"Equity"}</definedName>
    <definedName name="wer" localSheetId="1" hidden="1">{"Input A",#N/A,FALSE,"Inputs";"Input B",#N/A,FALSE,"Inputs";"Equity A",#N/A,FALSE,"Equity";"Equity B",#N/A,FALSE,"Equity"}</definedName>
    <definedName name="wer" hidden="1">{"Input A",#N/A,FALSE,"Inputs";"Input B",#N/A,FALSE,"Inputs";"Equity A",#N/A,FALSE,"Equity";"Equity B",#N/A,FALSE,"Equity"}</definedName>
    <definedName name="wer_1" localSheetId="0" hidden="1">{"Input A",#N/A,FALSE,"Inputs";"Input B",#N/A,FALSE,"Inputs";"Equity A",#N/A,FALSE,"Equity";"Equity B",#N/A,FALSE,"Equity"}</definedName>
    <definedName name="wer_1" localSheetId="1" hidden="1">{"Input A",#N/A,FALSE,"Inputs";"Input B",#N/A,FALSE,"Inputs";"Equity A",#N/A,FALSE,"Equity";"Equity B",#N/A,FALSE,"Equity"}</definedName>
    <definedName name="wer_1" hidden="1">{"Input A",#N/A,FALSE,"Inputs";"Input B",#N/A,FALSE,"Inputs";"Equity A",#N/A,FALSE,"Equity";"Equity B",#N/A,FALSE,"Equity"}</definedName>
    <definedName name="WERT" hidden="1">{"PAGE1",#N/A,FALSE,"CPFFMSTR";"PAGE2",#N/A,FALSE,"CPFFMSTR"}</definedName>
    <definedName name="wew" hidden="1">{"1999 Revenue",#N/A,FALSE,"Voice ";"1999 Traffic",#N/A,FALSE,"Voice "}</definedName>
    <definedName name="what" hidden="1">{#N/A,#N/A,FALSE,"Base Info";#N/A,#N/A,FALSE,"Base Info"}</definedName>
    <definedName name="why" hidden="1">{#N/A,#N/A,FALSE,"FAC_RATE.XLS";#N/A,#N/A,FALSE,"TFC";#N/A,#N/A,FALSE,"SETA";#N/A,#N/A,FALSE,"ESC";#N/A,#N/A,FALSE,"MHX.XLS";#N/A,#N/A,FALSE,"DOM_G&amp;A"}</definedName>
    <definedName name="wrh" localSheetId="0" hidden="1">{"Input A",#N/A,FALSE,"Inputs";"Input B",#N/A,FALSE,"Inputs";"Equity A",#N/A,FALSE,"Equity";"Equity B",#N/A,FALSE,"Equity"}</definedName>
    <definedName name="wrh" localSheetId="1" hidden="1">{"Input A",#N/A,FALSE,"Inputs";"Input B",#N/A,FALSE,"Inputs";"Equity A",#N/A,FALSE,"Equity";"Equity B",#N/A,FALSE,"Equity"}</definedName>
    <definedName name="wrh" hidden="1">{"Input A",#N/A,FALSE,"Inputs";"Input B",#N/A,FALSE,"Inputs";"Equity A",#N/A,FALSE,"Equity";"Equity B",#N/A,FALSE,"Equity"}</definedName>
    <definedName name="wrh_1" localSheetId="0" hidden="1">{"Input A",#N/A,FALSE,"Inputs";"Input B",#N/A,FALSE,"Inputs";"Equity A",#N/A,FALSE,"Equity";"Equity B",#N/A,FALSE,"Equity"}</definedName>
    <definedName name="wrh_1" localSheetId="1" hidden="1">{"Input A",#N/A,FALSE,"Inputs";"Input B",#N/A,FALSE,"Inputs";"Equity A",#N/A,FALSE,"Equity";"Equity B",#N/A,FALSE,"Equity"}</definedName>
    <definedName name="wrh_1" hidden="1">{"Input A",#N/A,FALSE,"Inputs";"Input B",#N/A,FALSE,"Inputs";"Equity A",#N/A,FALSE,"Equity";"Equity B",#N/A,FALSE,"Equity"}</definedName>
    <definedName name="wrn" hidden="1">{"BASE",#N/A,FALSE,"CE BY WBS";"OPTION",#N/A,FALSE,"CE BY WBS"}</definedName>
    <definedName name="wrn.04fringe" hidden="1">{"OTHFRINGE",#N/A,FALSE,"TOTAL";"SVCFRINGE",#N/A,FALSE,"TOTAL";"TOTFRINGE",#N/A,FALSE,"TOTAL"}</definedName>
    <definedName name="wrn.105." hidden="1">{#N/A,"Original",FALSE,"INVOICE";#N/A,"Accounting Copy",FALSE,"INVOICE";#N/A,"Copy",FALSE,"INVOICE"}</definedName>
    <definedName name="wrn.1999._.Ops._.Review." hidden="1">{"1999 Revenue",#N/A,FALSE,"Voice ";"1999 Traffic",#N/A,FALSE,"Voice "}</definedName>
    <definedName name="wrn.1999._.Ops._.Reviews." hidden="1">{"1999 Revenue",#N/A,FALSE,"IBS";"1999 Traffic",#N/A,FALSE,"IBS"}</definedName>
    <definedName name="wrn.3yr." hidden="1">{#N/A,#N/A,FALSE,"cover 3year";#N/A,#N/A,FALSE,"BLOCK FLYING HOURS 3years";#N/A,#N/A,FALSE,"assumptions";#N/A,#N/A,FALSE,"ARISINGS 3years";#N/A,#N/A,FALSE,"PRODUCT 0203 VS 0102";#N/A,#N/A,FALSE,"HEADS 0203 VS 0102 3years";#N/A,#N/A,FALSE,"FTE 0203";#N/A,#N/A,FALSE,"FTE 0304";#N/A,#N/A,FALSE,"FTE 0405";#N/A,#N/A,FALSE,"WATERFALL";#N/A,#N/A,FALSE,"SPARE ENG 3years"}</definedName>
    <definedName name="wrn.6515._.104." hidden="1">{#N/A,"Original",FALSE,"Basic";#N/A,"Accounting Copy",FALSE,"Basic";#N/A,"Copy",FALSE,"Basic"}</definedName>
    <definedName name="wrn.6515105." hidden="1">{#N/A,"Original",FALSE,"Basic";#N/A,"Accounting Copy",FALSE,"Basic";#N/A,"Copy",FALSE,"Basic"}</definedName>
    <definedName name="wrn.820067." hidden="1">{"Travlp1",#N/A,FALSE,"ExhB (2)";"travlp2",#N/A,FALSE,"ExhB (2)";"trvlp3",#N/A,FALSE,"ExhB (2)";"travelp4",#N/A,FALSE,"ExhB (2)";"materials",#N/A,FALSE,"ExhB (2)"}</definedName>
    <definedName name="wrn.820067Ph1." hidden="1">{"tvlph1",#N/A,FALSE,"ExhB";"odcph1",#N/A,FALSE,"ExhB";"matlsph1",#N/A,FALSE,"ExhB"}</definedName>
    <definedName name="wrn.851033." hidden="1">{#N/A,#N/A,FALSE,"FCCM";#N/A,#N/A,FALSE,"MATERIALS";#N/A,#N/A,FALSE,"ODC";#N/A,#N/A,FALSE,"8510-33"}</definedName>
    <definedName name="wrn.868517." hidden="1">{#N/A,#N/A,FALSE,"BaseOn";#N/A,#N/A,FALSE,"BaseOff";#N/A,#N/A,FALSE,"Opt1On";#N/A,#N/A,FALSE,"Opt1Off";#N/A,#N/A,FALSE,"Opt2-On";#N/A,#N/A,FALSE,"Opt2-Off";#N/A,#N/A,FALSE,"Costs"}</definedName>
    <definedName name="wrn.95FRINGE." hidden="1">{"OTHFRINGE",#N/A,FALSE,"TOTAL";"SVCFRINGE",#N/A,FALSE,"TOTAL";"TOTFRINGE",#N/A,FALSE,"TOTAL"}</definedName>
    <definedName name="wrn.A002." hidden="1">{"A002",#N/A,FALSE,"CDRLA002 Expenditures";#N/A,#N/A,FALSE,"Projection"}</definedName>
    <definedName name="wrn.ACC_Cars_125K_Co1." localSheetId="0" hidden="1">{"ACC_Cars_125K_PA",#N/A,FALSE,"ACC Cars Co1 125K ";"ACC_Cars_125K_Prop",#N/A,FALSE,"ACC Cars Co1 125K "}</definedName>
    <definedName name="wrn.ACC_Cars_125K_Co1." localSheetId="1" hidden="1">{"ACC_Cars_125K_PA",#N/A,FALSE,"ACC Cars Co1 125K ";"ACC_Cars_125K_Prop",#N/A,FALSE,"ACC Cars Co1 125K "}</definedName>
    <definedName name="wrn.ACC_Cars_125K_Co1." hidden="1">{"ACC_Cars_125K_PA",#N/A,FALSE,"ACC Cars Co1 125K ";"ACC_Cars_125K_Prop",#N/A,FALSE,"ACC Cars Co1 125K "}</definedName>
    <definedName name="wrn.ACC_Cars_125K_Co1._1" localSheetId="0" hidden="1">{"ACC_Cars_125K_PA",#N/A,FALSE,"ACC Cars Co1 125K ";"ACC_Cars_125K_Prop",#N/A,FALSE,"ACC Cars Co1 125K "}</definedName>
    <definedName name="wrn.ACC_Cars_125K_Co1._1" localSheetId="1" hidden="1">{"ACC_Cars_125K_PA",#N/A,FALSE,"ACC Cars Co1 125K ";"ACC_Cars_125K_Prop",#N/A,FALSE,"ACC Cars Co1 125K "}</definedName>
    <definedName name="wrn.ACC_Cars_125K_Co1._1" hidden="1">{"ACC_Cars_125K_PA",#N/A,FALSE,"ACC Cars Co1 125K ";"ACC_Cars_125K_Prop",#N/A,FALSE,"ACC Cars Co1 125K "}</definedName>
    <definedName name="wrn.ACC_Cars_400K_Co1." localSheetId="0" hidden="1">{"ACC_Cars_400K_PA",#N/A,FALSE,"ACC Cars Co1 400K";"ACC_Cars_400K_Prop",#N/A,FALSE,"ACC Cars Co1 400K"}</definedName>
    <definedName name="wrn.ACC_Cars_400K_Co1." localSheetId="1" hidden="1">{"ACC_Cars_400K_PA",#N/A,FALSE,"ACC Cars Co1 400K";"ACC_Cars_400K_Prop",#N/A,FALSE,"ACC Cars Co1 400K"}</definedName>
    <definedName name="wrn.ACC_Cars_400K_Co1." hidden="1">{"ACC_Cars_400K_PA",#N/A,FALSE,"ACC Cars Co1 400K";"ACC_Cars_400K_Prop",#N/A,FALSE,"ACC Cars Co1 400K"}</definedName>
    <definedName name="wrn.ACC_Cars_400K_Co1._1" localSheetId="0" hidden="1">{"ACC_Cars_400K_PA",#N/A,FALSE,"ACC Cars Co1 400K";"ACC_Cars_400K_Prop",#N/A,FALSE,"ACC Cars Co1 400K"}</definedName>
    <definedName name="wrn.ACC_Cars_400K_Co1._1" localSheetId="1" hidden="1">{"ACC_Cars_400K_PA",#N/A,FALSE,"ACC Cars Co1 400K";"ACC_Cars_400K_Prop",#N/A,FALSE,"ACC Cars Co1 400K"}</definedName>
    <definedName name="wrn.ACC_Cars_400K_Co1._1" hidden="1">{"ACC_Cars_400K_PA",#N/A,FALSE,"ACC Cars Co1 400K";"ACC_Cars_400K_Prop",#N/A,FALSE,"ACC Cars Co1 400K"}</definedName>
    <definedName name="wrn.ACC_Cars_Travel_125K." localSheetId="0" hidden="1">{"PAGE1",#N/A,FALSE,"ACC_CARS Travel 125K";"PAGE2",#N/A,FALSE,"ACC_CARS Travel 125K"}</definedName>
    <definedName name="wrn.ACC_Cars_Travel_125K." localSheetId="1" hidden="1">{"PAGE1",#N/A,FALSE,"ACC_CARS Travel 125K";"PAGE2",#N/A,FALSE,"ACC_CARS Travel 125K"}</definedName>
    <definedName name="wrn.ACC_Cars_Travel_125K." hidden="1">{"PAGE1",#N/A,FALSE,"ACC_CARS Travel 125K";"PAGE2",#N/A,FALSE,"ACC_CARS Travel 125K"}</definedName>
    <definedName name="wrn.ACC_Cars_Travel_125K._1" localSheetId="0" hidden="1">{"PAGE1",#N/A,FALSE,"ACC_CARS Travel 125K";"PAGE2",#N/A,FALSE,"ACC_CARS Travel 125K"}</definedName>
    <definedName name="wrn.ACC_Cars_Travel_125K._1" localSheetId="1" hidden="1">{"PAGE1",#N/A,FALSE,"ACC_CARS Travel 125K";"PAGE2",#N/A,FALSE,"ACC_CARS Travel 125K"}</definedName>
    <definedName name="wrn.ACC_Cars_Travel_125K._1" hidden="1">{"PAGE1",#N/A,FALSE,"ACC_CARS Travel 125K";"PAGE2",#N/A,FALSE,"ACC_CARS Travel 125K"}</definedName>
    <definedName name="wrn.ACC_CARS_Travel_400K." localSheetId="0" hidden="1">{"Page1",#N/A,FALSE,"ACC_CARS Travel 400K";"Page2",#N/A,FALSE,"ACC_CARS Travel 400K"}</definedName>
    <definedName name="wrn.ACC_CARS_Travel_400K." localSheetId="1" hidden="1">{"Page1",#N/A,FALSE,"ACC_CARS Travel 400K";"Page2",#N/A,FALSE,"ACC_CARS Travel 400K"}</definedName>
    <definedName name="wrn.ACC_CARS_Travel_400K." hidden="1">{"Page1",#N/A,FALSE,"ACC_CARS Travel 400K";"Page2",#N/A,FALSE,"ACC_CARS Travel 400K"}</definedName>
    <definedName name="wrn.ACC_CARS_Travel_400K._1" localSheetId="0" hidden="1">{"Page1",#N/A,FALSE,"ACC_CARS Travel 400K";"Page2",#N/A,FALSE,"ACC_CARS Travel 400K"}</definedName>
    <definedName name="wrn.ACC_CARS_Travel_400K._1" localSheetId="1" hidden="1">{"Page1",#N/A,FALSE,"ACC_CARS Travel 400K";"Page2",#N/A,FALSE,"ACC_CARS Travel 400K"}</definedName>
    <definedName name="wrn.ACC_CARS_Travel_400K._1" hidden="1">{"Page1",#N/A,FALSE,"ACC_CARS Travel 400K";"Page2",#N/A,FALSE,"ACC_CARS Travel 400K"}</definedName>
    <definedName name="wrn.ACQUISITIONS." hidden="1">{"ACQUISITIONS",#N/A,FALSE,"ACQUISITIONS"}</definedName>
    <definedName name="wrn.act_cur." hidden="1">{"pa_act_cur",#N/A,FALSE,"PA_ACT"}</definedName>
    <definedName name="wrn.act_ytd." hidden="1">{#N/A,#N/A,FALSE,"PA_ACT"}</definedName>
    <definedName name="wrn.Aging._.and._.Trend._.Analysis." hidden="1">{#N/A,#N/A,FALSE,"Aging Summary";#N/A,#N/A,FALSE,"Ratio Analysis";#N/A,#N/A,FALSE,"Test 120 Day Accts";#N/A,#N/A,FALSE,"Tickmarks"}</definedName>
    <definedName name="wrn.Airborne._.Systems._.Forecast." hidden="1">{#N/A,#N/A,FALSE,"ASfcst"}</definedName>
    <definedName name="wrn.All._.Forms." hidden="1">{"Cover Page",#N/A,FALSE,"NIST-1263 Cover Page";"Cover Page Back",#N/A,FALSE,"NIST-1263 Cover Page";#N/A,#N/A,FALSE,"NIST-1263 Page 3";#N/A,#N/A,FALSE,"NIST-1263 Page 4"}</definedName>
    <definedName name="wrn.All._.Status._.Reports." hidden="1">{#N/A,#N/A,FALSE,"Proj Total";#N/A,#N/A,FALSE,"ActCBR";#N/A,#N/A,FALSE,"Chart";#N/A,#N/A,FALSE,"HrsWorkedSum"}</definedName>
    <definedName name="wrn.AllResults." hidden="1">{#N/A,#N/A,FALSE,"Introduction";#N/A,#N/A,FALSE,"Input";#N/A,#N/A,FALSE,"LastYearInput";#N/A,#N/A,FALSE,"NextYearData";#N/A,#N/A,FALSE,"Summary";#N/A,#N/A,FALSE,"Quart";#N/A,#N/A,FALSE,"UAL";#N/A,#N/A,FALSE,"AVA";#N/A,#N/A,FALSE,"CL";#N/A,#N/A,FALSE,"CBal";#N/A,#N/A,FALSE,"Min";#N/A,#N/A,FALSE,"AFC";#N/A,#N/A,FALSE,"FFL";#N/A,#N/A,FALSE,"Max";#N/A,#N/A,FALSE,"MinAmort";#N/A,#N/A,FALSE,"Exp";#N/A,#N/A,FALSE,"AssetRet";#N/A,#N/A,FALSE,"NPPC";#N/A,#N/A,FALSE,"ReconPC";#N/A,#N/A,FALSE,"PSCAmort";#N/A,#N/A,FALSE,"FASBGL";#N/A,#N/A,FALSE,"FAS132";#N/A,#N/A,FALSE,"AML";#N/A,#N/A,FALSE,"FAS35";#N/A,#N/A,FALSE,"PI";#N/A,#N/A,FALSE,"DataRecon";#N/A,#N/A,FALSE,"GraphInput";#N/A,#N/A,FALSE,"Grph_Contrib";#N/A,#N/A,FALSE,"Grph_Fund";#N/A,#N/A,FALSE,"Grph_FAS87";#N/A,#N/A,FALSE,"Grph_FAS35";#N/A,#N/A,FALSE,"Grph_PI";#N/A,#N/A,FALSE,"Grph_Asset";#N/A,#N/A,FALSE,"Grph_Invest";#N/A,#N/A,FALSE,"ARPSOutput"}</definedName>
    <definedName name="wrn.AllResults._1" hidden="1">{#N/A,#N/A,FALSE,"Introduction";#N/A,#N/A,FALSE,"Input";#N/A,#N/A,FALSE,"LastYearInput";#N/A,#N/A,FALSE,"NextYearData";#N/A,#N/A,FALSE,"Summary";#N/A,#N/A,FALSE,"Quart";#N/A,#N/A,FALSE,"UAL";#N/A,#N/A,FALSE,"AVA";#N/A,#N/A,FALSE,"CL";#N/A,#N/A,FALSE,"CBal";#N/A,#N/A,FALSE,"Min";#N/A,#N/A,FALSE,"AFC";#N/A,#N/A,FALSE,"FFL";#N/A,#N/A,FALSE,"Max";#N/A,#N/A,FALSE,"MinAmort";#N/A,#N/A,FALSE,"Exp";#N/A,#N/A,FALSE,"AssetRet";#N/A,#N/A,FALSE,"NPPC";#N/A,#N/A,FALSE,"ReconPC";#N/A,#N/A,FALSE,"PSCAmort";#N/A,#N/A,FALSE,"FASBGL";#N/A,#N/A,FALSE,"FAS132";#N/A,#N/A,FALSE,"AML";#N/A,#N/A,FALSE,"FAS35";#N/A,#N/A,FALSE,"PI";#N/A,#N/A,FALSE,"DataRecon";#N/A,#N/A,FALSE,"GraphInput";#N/A,#N/A,FALSE,"Grph_Contrib";#N/A,#N/A,FALSE,"Grph_Fund";#N/A,#N/A,FALSE,"Grph_FAS87";#N/A,#N/A,FALSE,"Grph_FAS35";#N/A,#N/A,FALSE,"Grph_PI";#N/A,#N/A,FALSE,"Grph_Asset";#N/A,#N/A,FALSE,"Grph_Invest";#N/A,#N/A,FALSE,"ARPSOutput"}</definedName>
    <definedName name="wrn.AllResults._2" hidden="1">{#N/A,#N/A,FALSE,"Introduction";#N/A,#N/A,FALSE,"Input";#N/A,#N/A,FALSE,"LastYearInput";#N/A,#N/A,FALSE,"NextYearData";#N/A,#N/A,FALSE,"Summary";#N/A,#N/A,FALSE,"Quart";#N/A,#N/A,FALSE,"UAL";#N/A,#N/A,FALSE,"AVA";#N/A,#N/A,FALSE,"CL";#N/A,#N/A,FALSE,"CBal";#N/A,#N/A,FALSE,"Min";#N/A,#N/A,FALSE,"AFC";#N/A,#N/A,FALSE,"FFL";#N/A,#N/A,FALSE,"Max";#N/A,#N/A,FALSE,"MinAmort";#N/A,#N/A,FALSE,"Exp";#N/A,#N/A,FALSE,"AssetRet";#N/A,#N/A,FALSE,"NPPC";#N/A,#N/A,FALSE,"ReconPC";#N/A,#N/A,FALSE,"PSCAmort";#N/A,#N/A,FALSE,"FASBGL";#N/A,#N/A,FALSE,"FAS132";#N/A,#N/A,FALSE,"AML";#N/A,#N/A,FALSE,"FAS35";#N/A,#N/A,FALSE,"PI";#N/A,#N/A,FALSE,"DataRecon";#N/A,#N/A,FALSE,"GraphInput";#N/A,#N/A,FALSE,"Grph_Contrib";#N/A,#N/A,FALSE,"Grph_Fund";#N/A,#N/A,FALSE,"Grph_FAS87";#N/A,#N/A,FALSE,"Grph_FAS35";#N/A,#N/A,FALSE,"Grph_PI";#N/A,#N/A,FALSE,"Grph_Asset";#N/A,#N/A,FALSE,"Grph_Invest";#N/A,#N/A,FALSE,"ARPSOutput"}</definedName>
    <definedName name="wrn.AllResults._3" hidden="1">{#N/A,#N/A,FALSE,"Introduction";#N/A,#N/A,FALSE,"Input";#N/A,#N/A,FALSE,"LastYearInput";#N/A,#N/A,FALSE,"NextYearData";#N/A,#N/A,FALSE,"Summary";#N/A,#N/A,FALSE,"Quart";#N/A,#N/A,FALSE,"UAL";#N/A,#N/A,FALSE,"AVA";#N/A,#N/A,FALSE,"CL";#N/A,#N/A,FALSE,"CBal";#N/A,#N/A,FALSE,"Min";#N/A,#N/A,FALSE,"AFC";#N/A,#N/A,FALSE,"FFL";#N/A,#N/A,FALSE,"Max";#N/A,#N/A,FALSE,"MinAmort";#N/A,#N/A,FALSE,"Exp";#N/A,#N/A,FALSE,"AssetRet";#N/A,#N/A,FALSE,"NPPC";#N/A,#N/A,FALSE,"ReconPC";#N/A,#N/A,FALSE,"PSCAmort";#N/A,#N/A,FALSE,"FASBGL";#N/A,#N/A,FALSE,"FAS132";#N/A,#N/A,FALSE,"AML";#N/A,#N/A,FALSE,"FAS35";#N/A,#N/A,FALSE,"PI";#N/A,#N/A,FALSE,"DataRecon";#N/A,#N/A,FALSE,"GraphInput";#N/A,#N/A,FALSE,"Grph_Contrib";#N/A,#N/A,FALSE,"Grph_Fund";#N/A,#N/A,FALSE,"Grph_FAS87";#N/A,#N/A,FALSE,"Grph_FAS35";#N/A,#N/A,FALSE,"Grph_PI";#N/A,#N/A,FALSE,"Grph_Asset";#N/A,#N/A,FALSE,"Grph_Invest";#N/A,#N/A,FALSE,"ARPSOutput"}</definedName>
    <definedName name="wrn.AllResults._4" hidden="1">{#N/A,#N/A,FALSE,"Introduction";#N/A,#N/A,FALSE,"Input";#N/A,#N/A,FALSE,"LastYearInput";#N/A,#N/A,FALSE,"NextYearData";#N/A,#N/A,FALSE,"Summary";#N/A,#N/A,FALSE,"Quart";#N/A,#N/A,FALSE,"UAL";#N/A,#N/A,FALSE,"AVA";#N/A,#N/A,FALSE,"CL";#N/A,#N/A,FALSE,"CBal";#N/A,#N/A,FALSE,"Min";#N/A,#N/A,FALSE,"AFC";#N/A,#N/A,FALSE,"FFL";#N/A,#N/A,FALSE,"Max";#N/A,#N/A,FALSE,"MinAmort";#N/A,#N/A,FALSE,"Exp";#N/A,#N/A,FALSE,"AssetRet";#N/A,#N/A,FALSE,"NPPC";#N/A,#N/A,FALSE,"ReconPC";#N/A,#N/A,FALSE,"PSCAmort";#N/A,#N/A,FALSE,"FASBGL";#N/A,#N/A,FALSE,"FAS132";#N/A,#N/A,FALSE,"AML";#N/A,#N/A,FALSE,"FAS35";#N/A,#N/A,FALSE,"PI";#N/A,#N/A,FALSE,"DataRecon";#N/A,#N/A,FALSE,"GraphInput";#N/A,#N/A,FALSE,"Grph_Contrib";#N/A,#N/A,FALSE,"Grph_Fund";#N/A,#N/A,FALSE,"Grph_FAS87";#N/A,#N/A,FALSE,"Grph_FAS35";#N/A,#N/A,FALSE,"Grph_PI";#N/A,#N/A,FALSE,"Grph_Asset";#N/A,#N/A,FALSE,"Grph_Invest";#N/A,#N/A,FALSE,"ARPSOutput"}</definedName>
    <definedName name="wrn.AllResults._5" hidden="1">{#N/A,#N/A,FALSE,"Introduction";#N/A,#N/A,FALSE,"Input";#N/A,#N/A,FALSE,"LastYearInput";#N/A,#N/A,FALSE,"NextYearData";#N/A,#N/A,FALSE,"Summary";#N/A,#N/A,FALSE,"Quart";#N/A,#N/A,FALSE,"UAL";#N/A,#N/A,FALSE,"AVA";#N/A,#N/A,FALSE,"CL";#N/A,#N/A,FALSE,"CBal";#N/A,#N/A,FALSE,"Min";#N/A,#N/A,FALSE,"AFC";#N/A,#N/A,FALSE,"FFL";#N/A,#N/A,FALSE,"Max";#N/A,#N/A,FALSE,"MinAmort";#N/A,#N/A,FALSE,"Exp";#N/A,#N/A,FALSE,"AssetRet";#N/A,#N/A,FALSE,"NPPC";#N/A,#N/A,FALSE,"ReconPC";#N/A,#N/A,FALSE,"PSCAmort";#N/A,#N/A,FALSE,"FASBGL";#N/A,#N/A,FALSE,"FAS132";#N/A,#N/A,FALSE,"AML";#N/A,#N/A,FALSE,"FAS35";#N/A,#N/A,FALSE,"PI";#N/A,#N/A,FALSE,"DataRecon";#N/A,#N/A,FALSE,"GraphInput";#N/A,#N/A,FALSE,"Grph_Contrib";#N/A,#N/A,FALSE,"Grph_Fund";#N/A,#N/A,FALSE,"Grph_FAS87";#N/A,#N/A,FALSE,"Grph_FAS35";#N/A,#N/A,FALSE,"Grph_PI";#N/A,#N/A,FALSE,"Grph_Asset";#N/A,#N/A,FALSE,"Grph_Invest";#N/A,#N/A,FALSE,"ARPSOutput"}</definedName>
    <definedName name="wrn.ANGIE." hidden="1">{#N/A,#N/A,FALSE,"TOTAL"}</definedName>
    <definedName name="wrn.ASC._.Evaluation." hidden="1">{#N/A,#N/A,FALSE,"Program Costs";#N/A,#N/A,FALSE,"Program Costs Chart . Annual";#N/A,#N/A,FALSE,"Program Costs Chart . PEPM";#N/A,#N/A,FALSE,"List of Services";#N/A,#N/A,FALSE,"Experience Analysis";#N/A,#N/A,FALSE,"Derivation of Trend";#N/A,#N/A,FALSE,"Dev of Expected Costs";#N/A,#N/A,FALSE,"Expected Cost Adjustment";#N/A,#N/A,FALSE,"Summary of Expected Costs";#N/A,#N/A,FALSE,"Stop Loss Pricing";#N/A,#N/A,FALSE,"Stop Loss Parameters";#N/A,#N/A,FALSE,"Total Savings Analysis";#N/A,#N/A,FALSE,"Benefit Plan Savings Detail";#N/A,#N/A,FALSE,"Claim Administration Detail";#N/A,#N/A,FALSE,"Network Savings Detail  ";#N/A,#N/A,FALSE,"Service Center Analysis";#N/A,#N/A,FALSE,"PG Analysis ";#N/A,#N/A,FALSE,"Network Utilization";#N/A,#N/A,FALSE,"Site Match Analysis";#N/A,#N/A,FALSE,"Site Map-OC";#N/A,#N/A,FALSE,"Site Map-MC";#N/A,#N/A,FALSE,"Site Map-QPOS";#N/A,#N/A,FALSE,"Site Map-HMO";#N/A,#N/A,FALSE,"Site Map-SC"}</definedName>
    <definedName name="wrn.BACKLOG." hidden="1">{"BACKLOG",#N/A,FALSE,"BACKLOG"}</definedName>
    <definedName name="wrn.Backup." hidden="1">{#N/A,#N/A,FALSE,"Labor Dump";#N/A,#N/A,FALSE,"CO 1 Yrs";#N/A,#N/A,FALSE,"INPUT"}</definedName>
    <definedName name="wrn.Balance._.Sheet." hidden="1">{"Balance Sheet",#N/A,FALSE,"FEB-01"}</definedName>
    <definedName name="wrn.BALANCESHEET." hidden="1">{"BALANCESHEET",#N/A,FALSE,"BALANCE SHEET  "}</definedName>
    <definedName name="wrn.BARB." hidden="1">{#N/A,#N/A,FALSE,"FAC_RATE.XLS";#N/A,#N/A,FALSE,"TFC";#N/A,#N/A,FALSE,"SETA";#N/A,#N/A,FALSE,"ESC";#N/A,#N/A,FALSE,"MHX.XLS";#N/A,#N/A,FALSE,"DOM_G&amp;A"}</definedName>
    <definedName name="WRN.BARB1" hidden="1">{#N/A,#N/A,FALSE,"FAC_RATE.XLS";#N/A,#N/A,FALSE,"TFC";#N/A,#N/A,FALSE,"SETA";#N/A,#N/A,FALSE,"ESC";#N/A,#N/A,FALSE,"MHX.XLS";#N/A,#N/A,FALSE,"DOM_G&amp;A"}</definedName>
    <definedName name="wrn.Basic." hidden="1">{#N/A,"Original",FALSE,"Basic";#N/A,"Accounting Copy",FALSE,"Basic";#N/A,"Copy",FALSE,"Basic"}</definedName>
    <definedName name="wrn.BCOMP." hidden="1">{"BCOMP",#N/A,FALSE,"total";"BCOMP",#N/A,FALSE,"ashlock";"BCOMP",#N/A,FALSE,"green";"BCOMP",#N/A,FALSE,"herrmann";"BCOMP",#N/A,FALSE,"mall";"BCOMP",#N/A,FALSE,"pimm";"BCOMP",#N/A,FALSE,"speight";"BCOMP",#N/A,FALSE,"wilson";"BCOMP",#N/A,FALSE,"central_matl";"BCOMP",#N/A,FALSE,"home office";"BCOMP",#N/A,FALSE,"vought center";"BCOMP",#N/A,FALSE,"total2";"BCOMP",#N/A,FALSE,"PL2-6";"BCOMP",#N/A,FALSE,"Green-2-6";"BCOMP",#N/A,FALSE,"Porter2-6";"BCOMP",#N/A,FALSE,"ND2-6"}</definedName>
    <definedName name="wrn.BCOMP1" hidden="1">{"BCOMP",#N/A,FALSE,"total";"BCOMP",#N/A,FALSE,"ashlock";"BCOMP",#N/A,FALSE,"green";"BCOMP",#N/A,FALSE,"herrmann";"BCOMP",#N/A,FALSE,"mall";"BCOMP",#N/A,FALSE,"pimm";"BCOMP",#N/A,FALSE,"speight";"BCOMP",#N/A,FALSE,"wilson";"BCOMP",#N/A,FALSE,"central_matl";"BCOMP",#N/A,FALSE,"home office";"BCOMP",#N/A,FALSE,"vought center";"BCOMP",#N/A,FALSE,"total2";"BCOMP",#N/A,FALSE,"PL2-6";"BCOMP",#N/A,FALSE,"Green-2-6";"BCOMP",#N/A,FALSE,"Porter2-6";"BCOMP",#N/A,FALSE,"ND2-6"}</definedName>
    <definedName name="wrn.bcomp1." hidden="1">{"BCOMP",#N/A,FALSE,"total";"BCOMP",#N/A,FALSE,"ashlock";"BCOMP",#N/A,FALSE,"green";"BCOMP",#N/A,FALSE,"herrmann";"BCOMP",#N/A,FALSE,"mall";"BCOMP",#N/A,FALSE,"pimm";"BCOMP",#N/A,FALSE,"speight";"BCOMP",#N/A,FALSE,"wilson";"BCOMP",#N/A,FALSE,"central_matl";"BCOMP",#N/A,FALSE,"home office";"BCOMP",#N/A,FALSE,"vought center";"BCOMP",#N/A,FALSE,"total2";"BCOMP",#N/A,FALSE,"PL2-6";"BCOMP",#N/A,FALSE,"Green-2-6";"BCOMP",#N/A,FALSE,"Porter2-6";"BCOMP",#N/A,FALSE,"ND2-6"}</definedName>
    <definedName name="wrn.BCOMP2" hidden="1">{"BCOMP",#N/A,FALSE,"total";"BCOMP",#N/A,FALSE,"ashlock";"BCOMP",#N/A,FALSE,"green";"BCOMP",#N/A,FALSE,"herrmann";"BCOMP",#N/A,FALSE,"mall";"BCOMP",#N/A,FALSE,"pimm";"BCOMP",#N/A,FALSE,"speight";"BCOMP",#N/A,FALSE,"wilson";"BCOMP",#N/A,FALSE,"central_matl";"BCOMP",#N/A,FALSE,"home office";"BCOMP",#N/A,FALSE,"vought center";"BCOMP",#N/A,FALSE,"total2";"BCOMP",#N/A,FALSE,"PL2-6";"BCOMP",#N/A,FALSE,"Green-2-6";"BCOMP",#N/A,FALSE,"Porter2-6";"BCOMP",#N/A,FALSE,"ND2-6"}</definedName>
    <definedName name="wrn.Bdgt01._.Revenue._.and._.Profit." hidden="1">{"Bdgt01_1 WF Summary",#N/A,FALSE,"FY01 WF Plan Summary";"Bdgt01_1 Deptids",#N/A,FALSE,"FY01 Bdgt";"Bdgt01_1 Major Programs",#N/A,FALSE,"FY01 Bdgt";"Bdgt01_1 Revenue",#N/A,FALSE,"FY01 Bdgt";"Bdgt01_1 Profit",#N/A,FALSE,"FY01 Bdgt"}</definedName>
    <definedName name="wrn.BPI_IRADS." hidden="1">{#N/A,#N/A,TRUE,"IRAD";#N/A,#N/A,TRUE,"ITG";#N/A,#N/A,TRUE,"SED";#N/A,#N/A,TRUE,"INFO";#N/A,#N/A,TRUE,"Greenhouse";#N/A,#N/A,TRUE,"CTO"}</definedName>
    <definedName name="wrn.BPI_IRADS._1" hidden="1">{#N/A,#N/A,TRUE,"IRAD";#N/A,#N/A,TRUE,"ITG";#N/A,#N/A,TRUE,"SED";#N/A,#N/A,TRUE,"INFO";#N/A,#N/A,TRUE,"Greenhouse";#N/A,#N/A,TRUE,"CTO"}</definedName>
    <definedName name="wrn.BPI_IRADS._2" hidden="1">{#N/A,#N/A,TRUE,"IRAD";#N/A,#N/A,TRUE,"ITG";#N/A,#N/A,TRUE,"SED";#N/A,#N/A,TRUE,"INFO";#N/A,#N/A,TRUE,"Greenhouse";#N/A,#N/A,TRUE,"CTO"}</definedName>
    <definedName name="wrn.BPI_IRADS._3" hidden="1">{#N/A,#N/A,TRUE,"IRAD";#N/A,#N/A,TRUE,"ITG";#N/A,#N/A,TRUE,"SED";#N/A,#N/A,TRUE,"INFO";#N/A,#N/A,TRUE,"Greenhouse";#N/A,#N/A,TRUE,"CTO"}</definedName>
    <definedName name="wrn.BPI_IRADS._4" hidden="1">{#N/A,#N/A,TRUE,"IRAD";#N/A,#N/A,TRUE,"ITG";#N/A,#N/A,TRUE,"SED";#N/A,#N/A,TRUE,"INFO";#N/A,#N/A,TRUE,"Greenhouse";#N/A,#N/A,TRUE,"CTO"}</definedName>
    <definedName name="wrn.BPI_IRADS._5" hidden="1">{#N/A,#N/A,TRUE,"IRAD";#N/A,#N/A,TRUE,"ITG";#N/A,#N/A,TRUE,"SED";#N/A,#N/A,TRUE,"INFO";#N/A,#N/A,TRUE,"Greenhouse";#N/A,#N/A,TRUE,"CTO"}</definedName>
    <definedName name="wrn.BPI_IRADS_" hidden="1">{#N/A,#N/A,TRUE,"IRAD";#N/A,#N/A,TRUE,"ITG";#N/A,#N/A,TRUE,"SED";#N/A,#N/A,TRUE,"INFO";#N/A,#N/A,TRUE,"Greenhouse";#N/A,#N/A,TRUE,"CTO"}</definedName>
    <definedName name="wrn.breakeven." hidden="1">{#N/A,#N/A,FALSE,"Breakeven"}</definedName>
    <definedName name="wrn.BTables." hidden="1">{#N/A,#N/A,FALSE,"Proposal"}</definedName>
    <definedName name="wrn.Bubba." localSheetId="0" hidden="1">{"PL",#N/A,FALSE,"Div 190"}</definedName>
    <definedName name="wrn.Bubba." localSheetId="1" hidden="1">{"PL",#N/A,FALSE,"Div 190"}</definedName>
    <definedName name="wrn.Bubba." hidden="1">{"PL",#N/A,FALSE,"Div 190"}</definedName>
    <definedName name="wrn.Bubba._1" localSheetId="0" hidden="1">{"PL",#N/A,FALSE,"Div 190"}</definedName>
    <definedName name="wrn.Bubba._1" localSheetId="1" hidden="1">{"PL",#N/A,FALSE,"Div 190"}</definedName>
    <definedName name="wrn.Bubba._1" hidden="1">{"PL",#N/A,FALSE,"Div 190"}</definedName>
    <definedName name="wrn.Bud2." hidden="1">{"Coversheet",#N/A,TRUE,"Cover Sheet";"Assumpt",#N/A,TRUE,"assumptions";"aris",#N/A,TRUE,"ARISINGS";"headcount",#N/A,TRUE,"SUMMARY";"ANAL1",#N/A,TRUE,"product line";"variance",#N/A,TRUE,"0001 vs 9900";"Reforecast1",#N/A,TRUE,"REFORECAST";"Reforecast2",#N/A,TRUE,"REFORECAST";"Absbigeng",#N/A,TRUE,"ABSENCES";"Absmod",#N/A,TRUE,"ABSENCES";"Absproc",#N/A,TRUE,"ABSENCES";"REFORECAST",#N/A,TRUE,"REFORECAST"}</definedName>
    <definedName name="wrn.Budget." hidden="1">{#N/A,#N/A,TRUE,"Title Budget";#N/A,#N/A,TRUE,"Index Budget";#N/A,#N/A,TRUE,"Indirect Rate Summary";#N/A,#N/A,TRUE,"Indirect Rate Check";#N/A,#N/A,TRUE,"Fringe Full";#N/A,#N/A,TRUE,"Fringe Part";#N/A,#N/A,TRUE,"Fringe Score";#N/A,#N/A,TRUE,"OH HQ Office";#N/A,#N/A,TRUE,"HQ Off Telecom";#N/A,#N/A,TRUE,"OH HQ Office - CON";#N/A,#N/A,TRUE,"OH HQ Office - NSP";#N/A,#N/A,TRUE,"Client";#N/A,#N/A,TRUE,"Client Telecom";#N/A,#N/A,TRUE,"Client - CON";#N/A,#N/A,TRUE,"Client - NSP";#N/A,#N/A,TRUE,"Non-HQ";#N/A,#N/A,TRUE,"ITOP";#N/A,#N/A,TRUE,"TCC";#N/A,#N/A,TRUE,"Score";#N/A,#N/A,TRUE,"Telecom";#N/A,#N/A,TRUE,"G&amp;A I&amp;ET";#N/A,#N/A,TRUE,"G&amp;A I&amp;ET DOD";#N/A,#N/A,TRUE,"B&amp;P IET";#N/A,#N/A,TRUE,"Mktg IET";#N/A,#N/A,TRUE,"Prog Mgr IET";#N/A,#N/A,TRUE,"CON Div Mgmt GA";#N/A,#N/A,TRUE,"ESD Div Mgmt GA";#N/A,#N/A,TRUE,"SSD Div Mgmt GA";#N/A,#N/A,TRUE,"G&amp;A NSP";#N/A,#N/A,TRUE,"G&amp;A NSP DOD";#N/A,#N/A,TRUE,"B&amp;P NSP";#N/A,#N/A,TRUE,"Mktg NSP";#N/A,#N/A,TRUE,"Prog Mgr NSP";#N/A,#N/A,TRUE,"NSP Div Mgmt GA";#N/A,#N/A,TRUE,"G&amp;A Telecom";#N/A,#N/A,TRUE,"G&amp;A Telecom DOD";#N/A,#N/A,TRUE,"B&amp;P NMD";#N/A,#N/A,TRUE,"Mktg NMD";#N/A,#N/A,TRUE,"Prog Mgr NMD";#N/A,#N/A,TRUE,"NMD Div Mgmt GA";#N/A,#N/A,TRUE,"Mat Handling";#N/A,#N/A,TRUE,"G&amp;A HO";#N/A,#N/A,TRUE,"G&amp;A I&amp;ET Sup HO";#N/A,#N/A,TRUE,"Pres";#N/A,#N/A,TRUE,"VP Fina";#N/A,#N/A,TRUE,"Dyn Allo";#N/A,#N/A,TRUE,"VP HR";#N/A,#N/A,TRUE,"VP Cont";#N/A,#N/A,TRUE,"SEI";#N/A,#N/A,TRUE,"VP Bus Dev";#N/A,#N/A,TRUE,"G&amp;A I&amp;ET Sup XComp";#N/A,#N/A,TRUE,"G&amp;A I&amp;ET Adj";#N/A,#N/A,TRUE,"G&amp;A I&amp;ET Sup G&amp;A";#N/A,#N/A,TRUE,"Prop Sup";#N/A,#N/A,TRUE,"Security";#N/A,#N/A,TRUE,"Acctg";#N/A,#N/A,TRUE,"Payroll"}</definedName>
    <definedName name="wrn.Budget._.Report." hidden="1">{#N/A,#N/A,FALSE,"Sum 1";#N/A,#N/A,FALSE,"Sum 2";#N/A,#N/A,FALSE,"1010";#N/A,#N/A,FALSE,"1020";#N/A,#N/A,FALSE,"1030";#N/A,#N/A,FALSE,"1040";#N/A,#N/A,FALSE,"1050";#N/A,#N/A,FALSE,"1060";#N/A,#N/A,FALSE,"1065";#N/A,#N/A,FALSE,"1070";#N/A,#N/A,FALSE,"1080";#N/A,#N/A,FALSE,"1090";#N/A,#N/A,FALSE,"1099"}</definedName>
    <definedName name="wrn.BUDGETS." hidden="1">{"POOL",#N/A,FALSE,"DOLLARS";"MANAGERS",#N/A,FALSE,"DOLLARS";"PARKER",#N/A,FALSE,"DOLLARS";"HESTER",#N/A,FALSE,"DOLLARS";"LANIOUS",#N/A,FALSE,"DOLLARS";"LAVALLEE",#N/A,FALSE,"DOLLARS";"CRAWFORD",#N/A,FALSE,"DOLLARS";"MENTESANA",#N/A,FALSE,"DOLLARS";"GILBREATH",#N/A,FALSE,"DOLLARS";"REPROD",#N/A,FALSE,"DOLLARS"}</definedName>
    <definedName name="wrn.BWI._.Divisions." hidden="1">{"Sector Admin B - BWI",#N/A,FALSE,"Sector Admin B";"Architectural Systems - BWI",#N/A,FALSE,"Architectural Systems";"ISP #1 - BWI",#N/A,FALSE,"ISP #1";"ISP #2 - BWI",#N/A,FALSE,"ISP #2";"ISP #3 - BWI",#N/A,FALSE,"ISP #3";"ISP #5 - BWI",#N/A,FALSE,"ISP #5";"BWI Use &amp; Occupancy - BWI",#N/A,FALSE,"Baltimore Use &amp; Occupancy";"HEC 1 - BWI",#N/A,FALSE,"HEC 1";"HEC 2 - BWI",#N/A,FALSE,"HEC 2";"HEC 3 - BWI",#N/A,FALSE,"HEC 3";"HEC 4 - BWI",#N/A,FALSE,"HEC 4";"HEC 5 - BWI",#N/A,FALSE,"HEC 5";#N/A,#N/A,FALSE,"Eng Prorate 1";#N/A,#N/A,FALSE,"Eng Prorate 2";#N/A,#N/A,FALSE,"Manuf Prorate 1";"MANUF 2 - BWI",#N/A,FALSE,"Manuf Prorate 2";#N/A,#N/A,FALSE,"Services Prorate"}</definedName>
    <definedName name="wrn.caf._.form." hidden="1">{"page1",#N/A,FALSE,"Page1";"page2",#N/A,FALSE,"Page2";"page3",#N/A,FALSE,"Page3";"page4",#N/A,FALSE,"Page4"}</definedName>
    <definedName name="wrn.Camp._.Doha." hidden="1">{"Schedule 1.0 Summary",#N/A,TRUE,"Contract Period Sum";"Schedule 1.1 Summary CLINs",#N/A,TRUE,"Contract Period Sum";"Schedule 2.0 Lbr Sum",#N/A,TRUE,"Contract Period Sum";"Schedule 2.1 D/L",#N/A,TRUE,"Contract Period Sum";"Schedule 2.2 Paid Ben",#N/A,TRUE,"Contract Period Sum";"Schedule 2.3 H/W",#N/A,TRUE,"Contract Period Sum";"Schedule 2.4 Taxes/Ins",#N/A,TRUE,"Contract Period Sum";"Schedule 2.5 Other Personnal Cost",#N/A,TRUE,"Contract Period Sum";"Schedule 3.0 Material",#N/A,TRUE,"Contract Period Sum";"Schedule 4.0 ODC",#N/A,TRUE,"Contract Period Sum";"Schedule 5.0 Equip Sum",#N/A,TRUE,"Contract Period Sum";"Schedule 5.1 Cap Equip",#N/A,TRUE,"Contract Period Sum";"Schedule 5.2 Exp Equip",#N/A,TRUE,"Contract Period Sum";"Schedule 5.3 Lease Equip",#N/A,TRUE,"Contract Period Sum";#N/A,#N/A,TRUE,"RevExpSum";"Schedule 6.0 Subs",#N/A,TRUE,"Contract Period Sum";#N/A,#N/A,TRUE,"Expenses";#N/A,#N/A,TRUE,"Revenue";#N/A,#N/A,TRUE,"G&amp;A and Fees"}</definedName>
    <definedName name="wrn.CASHFLOWS." hidden="1">{"CASHFLOWS",#N/A,FALSE,"CASHFLOWS "}</definedName>
    <definedName name="wrn.CCB_JDISS." localSheetId="0" hidden="1">{"Pre_CCB",#N/A,FALSE,"Pre CCB Pkg ";"CCB_Memb_Notbk",#N/A,FALSE,"CCB_Memb_Notebk";"CCB_Handouts",#N/A,FALSE,"Handouts";"JDISS_Brochure",#N/A,FALSE,"JDISS_Brochure";"JDISS_Minutes",#N/A,FALSE,"JDISS_Minutes";"Total_JDISS",#N/A,FALSE,"Total JDISS"}</definedName>
    <definedName name="wrn.CCB_JDISS." localSheetId="1" hidden="1">{"Pre_CCB",#N/A,FALSE,"Pre CCB Pkg ";"CCB_Memb_Notbk",#N/A,FALSE,"CCB_Memb_Notebk";"CCB_Handouts",#N/A,FALSE,"Handouts";"JDISS_Brochure",#N/A,FALSE,"JDISS_Brochure";"JDISS_Minutes",#N/A,FALSE,"JDISS_Minutes";"Total_JDISS",#N/A,FALSE,"Total JDISS"}</definedName>
    <definedName name="wrn.CCB_JDISS." hidden="1">{"Pre_CCB",#N/A,FALSE,"Pre CCB Pkg ";"CCB_Memb_Notbk",#N/A,FALSE,"CCB_Memb_Notebk";"CCB_Handouts",#N/A,FALSE,"Handouts";"JDISS_Brochure",#N/A,FALSE,"JDISS_Brochure";"JDISS_Minutes",#N/A,FALSE,"JDISS_Minutes";"Total_JDISS",#N/A,FALSE,"Total JDISS"}</definedName>
    <definedName name="wrn.CCB_JDISS._1" localSheetId="0" hidden="1">{"Pre_CCB",#N/A,FALSE,"Pre CCB Pkg ";"CCB_Memb_Notbk",#N/A,FALSE,"CCB_Memb_Notebk";"CCB_Handouts",#N/A,FALSE,"Handouts";"JDISS_Brochure",#N/A,FALSE,"JDISS_Brochure";"JDISS_Minutes",#N/A,FALSE,"JDISS_Minutes";"Total_JDISS",#N/A,FALSE,"Total JDISS"}</definedName>
    <definedName name="wrn.CCB_JDISS._1" localSheetId="1" hidden="1">{"Pre_CCB",#N/A,FALSE,"Pre CCB Pkg ";"CCB_Memb_Notbk",#N/A,FALSE,"CCB_Memb_Notebk";"CCB_Handouts",#N/A,FALSE,"Handouts";"JDISS_Brochure",#N/A,FALSE,"JDISS_Brochure";"JDISS_Minutes",#N/A,FALSE,"JDISS_Minutes";"Total_JDISS",#N/A,FALSE,"Total JDISS"}</definedName>
    <definedName name="wrn.CCB_JDISS._1" hidden="1">{"Pre_CCB",#N/A,FALSE,"Pre CCB Pkg ";"CCB_Memb_Notbk",#N/A,FALSE,"CCB_Memb_Notebk";"CCB_Handouts",#N/A,FALSE,"Handouts";"JDISS_Brochure",#N/A,FALSE,"JDISS_Brochure";"JDISS_Minutes",#N/A,FALSE,"JDISS_Minutes";"Total_JDISS",#N/A,FALSE,"Total JDISS"}</definedName>
    <definedName name="wrn.CE._.BY._.WBS." hidden="1">{"BASE",#N/A,FALSE,"CE BY WBS";"OPTION",#N/A,FALSE,"CE BY WBS"}</definedName>
    <definedName name="wrn.CHECKPAGE1." hidden="1">{"CHECKPAGE1",#N/A,FALSE,"PAGE1"}</definedName>
    <definedName name="wrn.CHECKPAGE5." hidden="1">{"CHECKPAGE5",#N/A,FALSE,"PAGE5"}</definedName>
    <definedName name="wrn.CHECKPAGES." hidden="1">{"CHECKPAGE1",#N/A,FALSE,"PAGE1";"CHECKPAGE5",#N/A,FALSE,"PAGE5"}</definedName>
    <definedName name="wrn.Cindy." localSheetId="0" hidden="1">{"OIS Totaltop",#N/A,FALSE,"OIS Total";"OIS Totalbot",#N/A,FALSE,"OIS Total";"Comp1top",#N/A,FALSE,"Comp 1";"Comp1bot",#N/A,FALSE,"Comp 1";"Comp6top",#N/A,FALSE,"Comp 6";"Comp6bot",#N/A,FALSE,"Comp 6";#N/A,#N/A,FALSE,"OIS Summary"}</definedName>
    <definedName name="wrn.Cindy." localSheetId="1" hidden="1">{"OIS Totaltop",#N/A,FALSE,"OIS Total";"OIS Totalbot",#N/A,FALSE,"OIS Total";"Comp1top",#N/A,FALSE,"Comp 1";"Comp1bot",#N/A,FALSE,"Comp 1";"Comp6top",#N/A,FALSE,"Comp 6";"Comp6bot",#N/A,FALSE,"Comp 6";#N/A,#N/A,FALSE,"OIS Summary"}</definedName>
    <definedName name="wrn.Cindy." hidden="1">{"OIS Totaltop",#N/A,FALSE,"OIS Total";"OIS Totalbot",#N/A,FALSE,"OIS Total";"Comp1top",#N/A,FALSE,"Comp 1";"Comp1bot",#N/A,FALSE,"Comp 1";"Comp6top",#N/A,FALSE,"Comp 6";"Comp6bot",#N/A,FALSE,"Comp 6";#N/A,#N/A,FALSE,"OIS Summary"}</definedName>
    <definedName name="wrn.Cindy._1" localSheetId="0" hidden="1">{"OIS Totaltop",#N/A,FALSE,"OIS Total";"OIS Totalbot",#N/A,FALSE,"OIS Total";"Comp1top",#N/A,FALSE,"Comp 1";"Comp1bot",#N/A,FALSE,"Comp 1";"Comp6top",#N/A,FALSE,"Comp 6";"Comp6bot",#N/A,FALSE,"Comp 6";#N/A,#N/A,FALSE,"OIS Summary"}</definedName>
    <definedName name="wrn.Cindy._1" localSheetId="1" hidden="1">{"OIS Totaltop",#N/A,FALSE,"OIS Total";"OIS Totalbot",#N/A,FALSE,"OIS Total";"Comp1top",#N/A,FALSE,"Comp 1";"Comp1bot",#N/A,FALSE,"Comp 1";"Comp6top",#N/A,FALSE,"Comp 6";"Comp6bot",#N/A,FALSE,"Comp 6";#N/A,#N/A,FALSE,"OIS Summary"}</definedName>
    <definedName name="wrn.Cindy._1" hidden="1">{"OIS Totaltop",#N/A,FALSE,"OIS Total";"OIS Totalbot",#N/A,FALSE,"OIS Total";"Comp1top",#N/A,FALSE,"Comp 1";"Comp1bot",#N/A,FALSE,"Comp 1";"Comp6top",#N/A,FALSE,"Comp 6";"Comp6bot",#N/A,FALSE,"Comp 6";#N/A,#N/A,FALSE,"OIS Summary"}</definedName>
    <definedName name="wrn.cmms._.mipr._.report." hidden="1">{#N/A,#N/A,FALSE,"MIPR Report";#N/A,#N/A,FALSE,"DRC";#N/A,#N/A,FALSE,"IMC";#N/A,#N/A,FALSE,"ARL (UT)"}</definedName>
    <definedName name="wrn.Co1." localSheetId="0" hidden="1">{"174top",#N/A,FALSE,"Div 174";"174bot",#N/A,FALSE,"Div 174";"190top",#N/A,FALSE,"Div 190";"190bot",#N/A,FALSE,"Div 190";"213top",#N/A,FALSE,"Div 213";"213bot",#N/A,FALSE,"Div 213";"267top",#N/A,FALSE,"Div 267";"267bot",#N/A,FALSE,"Div 267";"311top",#N/A,FALSE,"Div 311";"311bot",#N/A,FALSE,"Div 311";"318top",#N/A,FALSE,"Div 318";"318bot",#N/A,FALSE,"Div 318";"375top",#N/A,FALSE,"Div 375";"375bot",#N/A,FALSE,"Div 375";"1574top",#N/A,FALSE,"Div 1574";"1574bot",#N/A,FALSE,"Div 1574";"Comp1top",#N/A,FALSE,"Comp 1";"Comp1bot",#N/A,FALSE,"Comp 1"}</definedName>
    <definedName name="wrn.Co1." localSheetId="1" hidden="1">{"174top",#N/A,FALSE,"Div 174";"174bot",#N/A,FALSE,"Div 174";"190top",#N/A,FALSE,"Div 190";"190bot",#N/A,FALSE,"Div 190";"213top",#N/A,FALSE,"Div 213";"213bot",#N/A,FALSE,"Div 213";"267top",#N/A,FALSE,"Div 267";"267bot",#N/A,FALSE,"Div 267";"311top",#N/A,FALSE,"Div 311";"311bot",#N/A,FALSE,"Div 311";"318top",#N/A,FALSE,"Div 318";"318bot",#N/A,FALSE,"Div 318";"375top",#N/A,FALSE,"Div 375";"375bot",#N/A,FALSE,"Div 375";"1574top",#N/A,FALSE,"Div 1574";"1574bot",#N/A,FALSE,"Div 1574";"Comp1top",#N/A,FALSE,"Comp 1";"Comp1bot",#N/A,FALSE,"Comp 1"}</definedName>
    <definedName name="wrn.Co1." hidden="1">{"174top",#N/A,FALSE,"Div 174";"174bot",#N/A,FALSE,"Div 174";"190top",#N/A,FALSE,"Div 190";"190bot",#N/A,FALSE,"Div 190";"213top",#N/A,FALSE,"Div 213";"213bot",#N/A,FALSE,"Div 213";"267top",#N/A,FALSE,"Div 267";"267bot",#N/A,FALSE,"Div 267";"311top",#N/A,FALSE,"Div 311";"311bot",#N/A,FALSE,"Div 311";"318top",#N/A,FALSE,"Div 318";"318bot",#N/A,FALSE,"Div 318";"375top",#N/A,FALSE,"Div 375";"375bot",#N/A,FALSE,"Div 375";"1574top",#N/A,FALSE,"Div 1574";"1574bot",#N/A,FALSE,"Div 1574";"Comp1top",#N/A,FALSE,"Comp 1";"Comp1bot",#N/A,FALSE,"Comp 1"}</definedName>
    <definedName name="wrn.Co1._1" localSheetId="0" hidden="1">{"174top",#N/A,FALSE,"Div 174";"174bot",#N/A,FALSE,"Div 174";"190top",#N/A,FALSE,"Div 190";"190bot",#N/A,FALSE,"Div 190";"213top",#N/A,FALSE,"Div 213";"213bot",#N/A,FALSE,"Div 213";"267top",#N/A,FALSE,"Div 267";"267bot",#N/A,FALSE,"Div 267";"311top",#N/A,FALSE,"Div 311";"311bot",#N/A,FALSE,"Div 311";"318top",#N/A,FALSE,"Div 318";"318bot",#N/A,FALSE,"Div 318";"375top",#N/A,FALSE,"Div 375";"375bot",#N/A,FALSE,"Div 375";"1574top",#N/A,FALSE,"Div 1574";"1574bot",#N/A,FALSE,"Div 1574";"Comp1top",#N/A,FALSE,"Comp 1";"Comp1bot",#N/A,FALSE,"Comp 1"}</definedName>
    <definedName name="wrn.Co1._1" localSheetId="1" hidden="1">{"174top",#N/A,FALSE,"Div 174";"174bot",#N/A,FALSE,"Div 174";"190top",#N/A,FALSE,"Div 190";"190bot",#N/A,FALSE,"Div 190";"213top",#N/A,FALSE,"Div 213";"213bot",#N/A,FALSE,"Div 213";"267top",#N/A,FALSE,"Div 267";"267bot",#N/A,FALSE,"Div 267";"311top",#N/A,FALSE,"Div 311";"311bot",#N/A,FALSE,"Div 311";"318top",#N/A,FALSE,"Div 318";"318bot",#N/A,FALSE,"Div 318";"375top",#N/A,FALSE,"Div 375";"375bot",#N/A,FALSE,"Div 375";"1574top",#N/A,FALSE,"Div 1574";"1574bot",#N/A,FALSE,"Div 1574";"Comp1top",#N/A,FALSE,"Comp 1";"Comp1bot",#N/A,FALSE,"Comp 1"}</definedName>
    <definedName name="wrn.Co1._1" hidden="1">{"174top",#N/A,FALSE,"Div 174";"174bot",#N/A,FALSE,"Div 174";"190top",#N/A,FALSE,"Div 190";"190bot",#N/A,FALSE,"Div 190";"213top",#N/A,FALSE,"Div 213";"213bot",#N/A,FALSE,"Div 213";"267top",#N/A,FALSE,"Div 267";"267bot",#N/A,FALSE,"Div 267";"311top",#N/A,FALSE,"Div 311";"311bot",#N/A,FALSE,"Div 311";"318top",#N/A,FALSE,"Div 318";"318bot",#N/A,FALSE,"Div 318";"375top",#N/A,FALSE,"Div 375";"375bot",#N/A,FALSE,"Div 375";"1574top",#N/A,FALSE,"Div 1574";"1574bot",#N/A,FALSE,"Div 1574";"Comp1top",#N/A,FALSE,"Comp 1";"Comp1bot",#N/A,FALSE,"Comp 1"}</definedName>
    <definedName name="wrn.Co6." localSheetId="0" hidden="1">{"5002top",#N/A,FALSE,"Div 5002";"5002bot",#N/A,FALSE,"Div 5002";"5023top",#N/A,FALSE,"Div 5023";"5023bot",#N/A,FALSE,"Div 5023";"5024top",#N/A,FALSE,"Div 5024";"5024bot",#N/A,FALSE,"Div 5024";"5037top",#N/A,FALSE,"Div 5037";"5037bot",#N/A,FALSE,"Div 5037";"5038top",#N/A,FALSE,"Div 5038";"5038bot",#N/A,FALSE,"Div 5038";"5040top",#N/A,FALSE,"Div 5040";"5040bot",#N/A,FALSE,"Div 5040";"5048top",#N/A,FALSE,"Div 5048";"5048bot",#N/A,FALSE,"Div 5048";"5072top",#N/A,FALSE,"Div 5072";"5072bot",#N/A,FALSE,"Div 5072";"5314top",#N/A,FALSE,"Div 5314";"5314bot",#N/A,FALSE,"Div 5314";"6030top",#N/A,FALSE,"Div 6030";"6030bot",#N/A,FALSE,"Div 6030";"6173top",#N/A,FALSE,"Div 6173";"6173bot",#N/A,FALSE,"Div 6173";"6189top",#N/A,FALSE,"Div 6189";"6189bot",#N/A,FALSE,"Div 6189";"6192top",#N/A,FALSE,"Div 6192";"6192bot",#N/A,FALSE,"Div 6192";"6241top",#N/A,FALSE,"Div 6241";"6241bot",#N/A,FALSE,"Div 6241";"6280top",#N/A,FALSE,"Div 6280";"6280bot",#N/A,FALSE,"Div 6280";"6281top",#N/A,FALSE,"Div 6281";"6281bot",#N/A,FALSE,"Div 6281";"6406&amp;6484top",#N/A,FALSE,"Div 6406 &amp; 6484";"6406&amp;6484bot",#N/A,FALSE,"Div 6406 &amp; 6484";"Comp6top",#N/A,FALSE,"Comp 6";"Comp6bot",#N/A,FALSE,"Comp 6"}</definedName>
    <definedName name="wrn.Co6." localSheetId="1" hidden="1">{"5002top",#N/A,FALSE,"Div 5002";"5002bot",#N/A,FALSE,"Div 5002";"5023top",#N/A,FALSE,"Div 5023";"5023bot",#N/A,FALSE,"Div 5023";"5024top",#N/A,FALSE,"Div 5024";"5024bot",#N/A,FALSE,"Div 5024";"5037top",#N/A,FALSE,"Div 5037";"5037bot",#N/A,FALSE,"Div 5037";"5038top",#N/A,FALSE,"Div 5038";"5038bot",#N/A,FALSE,"Div 5038";"5040top",#N/A,FALSE,"Div 5040";"5040bot",#N/A,FALSE,"Div 5040";"5048top",#N/A,FALSE,"Div 5048";"5048bot",#N/A,FALSE,"Div 5048";"5072top",#N/A,FALSE,"Div 5072";"5072bot",#N/A,FALSE,"Div 5072";"5314top",#N/A,FALSE,"Div 5314";"5314bot",#N/A,FALSE,"Div 5314";"6030top",#N/A,FALSE,"Div 6030";"6030bot",#N/A,FALSE,"Div 6030";"6173top",#N/A,FALSE,"Div 6173";"6173bot",#N/A,FALSE,"Div 6173";"6189top",#N/A,FALSE,"Div 6189";"6189bot",#N/A,FALSE,"Div 6189";"6192top",#N/A,FALSE,"Div 6192";"6192bot",#N/A,FALSE,"Div 6192";"6241top",#N/A,FALSE,"Div 6241";"6241bot",#N/A,FALSE,"Div 6241";"6280top",#N/A,FALSE,"Div 6280";"6280bot",#N/A,FALSE,"Div 6280";"6281top",#N/A,FALSE,"Div 6281";"6281bot",#N/A,FALSE,"Div 6281";"6406&amp;6484top",#N/A,FALSE,"Div 6406 &amp; 6484";"6406&amp;6484bot",#N/A,FALSE,"Div 6406 &amp; 6484";"Comp6top",#N/A,FALSE,"Comp 6";"Comp6bot",#N/A,FALSE,"Comp 6"}</definedName>
    <definedName name="wrn.Co6." hidden="1">{"5002top",#N/A,FALSE,"Div 5002";"5002bot",#N/A,FALSE,"Div 5002";"5023top",#N/A,FALSE,"Div 5023";"5023bot",#N/A,FALSE,"Div 5023";"5024top",#N/A,FALSE,"Div 5024";"5024bot",#N/A,FALSE,"Div 5024";"5037top",#N/A,FALSE,"Div 5037";"5037bot",#N/A,FALSE,"Div 5037";"5038top",#N/A,FALSE,"Div 5038";"5038bot",#N/A,FALSE,"Div 5038";"5040top",#N/A,FALSE,"Div 5040";"5040bot",#N/A,FALSE,"Div 5040";"5048top",#N/A,FALSE,"Div 5048";"5048bot",#N/A,FALSE,"Div 5048";"5072top",#N/A,FALSE,"Div 5072";"5072bot",#N/A,FALSE,"Div 5072";"5314top",#N/A,FALSE,"Div 5314";"5314bot",#N/A,FALSE,"Div 5314";"6030top",#N/A,FALSE,"Div 6030";"6030bot",#N/A,FALSE,"Div 6030";"6173top",#N/A,FALSE,"Div 6173";"6173bot",#N/A,FALSE,"Div 6173";"6189top",#N/A,FALSE,"Div 6189";"6189bot",#N/A,FALSE,"Div 6189";"6192top",#N/A,FALSE,"Div 6192";"6192bot",#N/A,FALSE,"Div 6192";"6241top",#N/A,FALSE,"Div 6241";"6241bot",#N/A,FALSE,"Div 6241";"6280top",#N/A,FALSE,"Div 6280";"6280bot",#N/A,FALSE,"Div 6280";"6281top",#N/A,FALSE,"Div 6281";"6281bot",#N/A,FALSE,"Div 6281";"6406&amp;6484top",#N/A,FALSE,"Div 6406 &amp; 6484";"6406&amp;6484bot",#N/A,FALSE,"Div 6406 &amp; 6484";"Comp6top",#N/A,FALSE,"Comp 6";"Comp6bot",#N/A,FALSE,"Comp 6"}</definedName>
    <definedName name="wrn.Co6._1" localSheetId="0" hidden="1">{"5002top",#N/A,FALSE,"Div 5002";"5002bot",#N/A,FALSE,"Div 5002";"5023top",#N/A,FALSE,"Div 5023";"5023bot",#N/A,FALSE,"Div 5023";"5024top",#N/A,FALSE,"Div 5024";"5024bot",#N/A,FALSE,"Div 5024";"5037top",#N/A,FALSE,"Div 5037";"5037bot",#N/A,FALSE,"Div 5037";"5038top",#N/A,FALSE,"Div 5038";"5038bot",#N/A,FALSE,"Div 5038";"5040top",#N/A,FALSE,"Div 5040";"5040bot",#N/A,FALSE,"Div 5040";"5048top",#N/A,FALSE,"Div 5048";"5048bot",#N/A,FALSE,"Div 5048";"5072top",#N/A,FALSE,"Div 5072";"5072bot",#N/A,FALSE,"Div 5072";"5314top",#N/A,FALSE,"Div 5314";"5314bot",#N/A,FALSE,"Div 5314";"6030top",#N/A,FALSE,"Div 6030";"6030bot",#N/A,FALSE,"Div 6030";"6173top",#N/A,FALSE,"Div 6173";"6173bot",#N/A,FALSE,"Div 6173";"6189top",#N/A,FALSE,"Div 6189";"6189bot",#N/A,FALSE,"Div 6189";"6192top",#N/A,FALSE,"Div 6192";"6192bot",#N/A,FALSE,"Div 6192";"6241top",#N/A,FALSE,"Div 6241";"6241bot",#N/A,FALSE,"Div 6241";"6280top",#N/A,FALSE,"Div 6280";"6280bot",#N/A,FALSE,"Div 6280";"6281top",#N/A,FALSE,"Div 6281";"6281bot",#N/A,FALSE,"Div 6281";"6406&amp;6484top",#N/A,FALSE,"Div 6406 &amp; 6484";"6406&amp;6484bot",#N/A,FALSE,"Div 6406 &amp; 6484";"Comp6top",#N/A,FALSE,"Comp 6";"Comp6bot",#N/A,FALSE,"Comp 6"}</definedName>
    <definedName name="wrn.Co6._1" localSheetId="1" hidden="1">{"5002top",#N/A,FALSE,"Div 5002";"5002bot",#N/A,FALSE,"Div 5002";"5023top",#N/A,FALSE,"Div 5023";"5023bot",#N/A,FALSE,"Div 5023";"5024top",#N/A,FALSE,"Div 5024";"5024bot",#N/A,FALSE,"Div 5024";"5037top",#N/A,FALSE,"Div 5037";"5037bot",#N/A,FALSE,"Div 5037";"5038top",#N/A,FALSE,"Div 5038";"5038bot",#N/A,FALSE,"Div 5038";"5040top",#N/A,FALSE,"Div 5040";"5040bot",#N/A,FALSE,"Div 5040";"5048top",#N/A,FALSE,"Div 5048";"5048bot",#N/A,FALSE,"Div 5048";"5072top",#N/A,FALSE,"Div 5072";"5072bot",#N/A,FALSE,"Div 5072";"5314top",#N/A,FALSE,"Div 5314";"5314bot",#N/A,FALSE,"Div 5314";"6030top",#N/A,FALSE,"Div 6030";"6030bot",#N/A,FALSE,"Div 6030";"6173top",#N/A,FALSE,"Div 6173";"6173bot",#N/A,FALSE,"Div 6173";"6189top",#N/A,FALSE,"Div 6189";"6189bot",#N/A,FALSE,"Div 6189";"6192top",#N/A,FALSE,"Div 6192";"6192bot",#N/A,FALSE,"Div 6192";"6241top",#N/A,FALSE,"Div 6241";"6241bot",#N/A,FALSE,"Div 6241";"6280top",#N/A,FALSE,"Div 6280";"6280bot",#N/A,FALSE,"Div 6280";"6281top",#N/A,FALSE,"Div 6281";"6281bot",#N/A,FALSE,"Div 6281";"6406&amp;6484top",#N/A,FALSE,"Div 6406 &amp; 6484";"6406&amp;6484bot",#N/A,FALSE,"Div 6406 &amp; 6484";"Comp6top",#N/A,FALSE,"Comp 6";"Comp6bot",#N/A,FALSE,"Comp 6"}</definedName>
    <definedName name="wrn.Co6._1" hidden="1">{"5002top",#N/A,FALSE,"Div 5002";"5002bot",#N/A,FALSE,"Div 5002";"5023top",#N/A,FALSE,"Div 5023";"5023bot",#N/A,FALSE,"Div 5023";"5024top",#N/A,FALSE,"Div 5024";"5024bot",#N/A,FALSE,"Div 5024";"5037top",#N/A,FALSE,"Div 5037";"5037bot",#N/A,FALSE,"Div 5037";"5038top",#N/A,FALSE,"Div 5038";"5038bot",#N/A,FALSE,"Div 5038";"5040top",#N/A,FALSE,"Div 5040";"5040bot",#N/A,FALSE,"Div 5040";"5048top",#N/A,FALSE,"Div 5048";"5048bot",#N/A,FALSE,"Div 5048";"5072top",#N/A,FALSE,"Div 5072";"5072bot",#N/A,FALSE,"Div 5072";"5314top",#N/A,FALSE,"Div 5314";"5314bot",#N/A,FALSE,"Div 5314";"6030top",#N/A,FALSE,"Div 6030";"6030bot",#N/A,FALSE,"Div 6030";"6173top",#N/A,FALSE,"Div 6173";"6173bot",#N/A,FALSE,"Div 6173";"6189top",#N/A,FALSE,"Div 6189";"6189bot",#N/A,FALSE,"Div 6189";"6192top",#N/A,FALSE,"Div 6192";"6192bot",#N/A,FALSE,"Div 6192";"6241top",#N/A,FALSE,"Div 6241";"6241bot",#N/A,FALSE,"Div 6241";"6280top",#N/A,FALSE,"Div 6280";"6280bot",#N/A,FALSE,"Div 6280";"6281top",#N/A,FALSE,"Div 6281";"6281bot",#N/A,FALSE,"Div 6281";"6406&amp;6484top",#N/A,FALSE,"Div 6406 &amp; 6484";"6406&amp;6484bot",#N/A,FALSE,"Div 6406 &amp; 6484";"Comp6top",#N/A,FALSE,"Comp 6";"Comp6bot",#N/A,FALSE,"Comp 6"}</definedName>
    <definedName name="wrn.COLORPRINTALL." hidden="1">{"CHIGHLIGHTS",#N/A,FALSE,"HIGHLIGHTS ";"CACQUISITIONS",#N/A,FALSE,"ACQUISITIONS";"CSALES",#N/A,FALSE,"SALES";"CBACKLOG",#N/A,FALSE,"BACKLOG";"COMARGIN",#N/A,FALSE,"OMARGIN";"CINCOME",#N/A,FALSE,"INCOME";"CCASHFLOWS",#N/A,FALSE,"CASHFLOWS ";"CBALANCESHEET",#N/A,FALSE,"BALANCE SHEET  "}</definedName>
    <definedName name="wrn.Commercial._.Invoice." hidden="1">{"Commercial Invoice",#N/A,FALSE,"CDRLA002 Expenditures"}</definedName>
    <definedName name="wrn.commercial._.profit." hidden="1">{"commercial profit",#N/A,FALSE,"GA97"}</definedName>
    <definedName name="wrn.commercial._.profit._1" hidden="1">{"commercial profit",#N/A,FALSE,"GA97"}</definedName>
    <definedName name="wrn.commercial._.profit._2" hidden="1">{"commercial profit",#N/A,FALSE,"GA97"}</definedName>
    <definedName name="wrn.commercial._.profit._3" hidden="1">{"commercial profit",#N/A,FALSE,"GA97"}</definedName>
    <definedName name="wrn.commercial._.profit._4" hidden="1">{"commercial profit",#N/A,FALSE,"GA97"}</definedName>
    <definedName name="wrn.commercial._.profit._5" hidden="1">{"commercial profit",#N/A,FALSE,"GA97"}</definedName>
    <definedName name="wrn.commercial._.rate._.calculation." hidden="1">{"commercial rate calculation",#N/A,FALSE,"GA97"}</definedName>
    <definedName name="wrn.commercial._.rate._.calculation._1" hidden="1">{"commercial rate calculation",#N/A,FALSE,"GA97"}</definedName>
    <definedName name="wrn.commercial._.rate._.calculation._2" hidden="1">{"commercial rate calculation",#N/A,FALSE,"GA97"}</definedName>
    <definedName name="wrn.commercial._.rate._.calculation._3" hidden="1">{"commercial rate calculation",#N/A,FALSE,"GA97"}</definedName>
    <definedName name="wrn.commercial._.rate._.calculation._4" hidden="1">{"commercial rate calculation",#N/A,FALSE,"GA97"}</definedName>
    <definedName name="wrn.commercial._.rate._.calculation._5" hidden="1">{"commercial rate calculation",#N/A,FALSE,"GA97"}</definedName>
    <definedName name="wrn.Complete._.Report." hidden="1">{#N/A,#N/A,FALSE,"SCH B RndOff";#N/A,#N/A,FALSE,"SCH B";#N/A,#N/A,FALSE,"RECAP(FL)";#N/A,#N/A,FALSE,"Spread FOH";#N/A,#N/A,FALSE,"SV CALL(FIXED) (B)";#N/A,#N/A,FALSE,"SV CALL (ROTC)";#N/A,#N/A,FALSE,"SV CALL(WSO)";#N/A,#N/A,FALSE,"SV CALL (OPT)";#N/A,#N/A,FALSE,"PM(FIXED)";#N/A,#N/A,FALSE,"PM(ROTC)";#N/A,#N/A,FALSE,"PM(WSO)";#N/A,#N/A,FALSE,"PM(OPT)";#N/A,#N/A,FALSE,"GROUNDS";#N/A,#N/A,FALSE,"DATA";#N/A,#N/A,FALSE,"ADMIN";#N/A,#N/A,FALSE,"OVHEAD";#N/A,#N/A,FALSE,"EQUIP";#N/A,#N/A,FALSE,"SCA"}</definedName>
    <definedName name="wrn.Contract._.Hours." hidden="1">{#N/A,#N/A,FALSE,"Graph";"Contract Hours",#N/A,FALSE,"Contract Hours"}</definedName>
    <definedName name="wrn.CONTRACTS." hidden="1">{"CONTRACTS",#N/A,FALSE,"8401detail"}</definedName>
    <definedName name="wrn.CopyofDetailActuals" hidden="1">{"POOL",#N/A,FALSE,"DOLLARS";"MANAGERS",#N/A,FALSE,"DOLLARS";"PARKER",#N/A,FALSE,"DOLLARS";"HESTER",#N/A,FALSE,"DOLLARS";"LANIOUS",#N/A,FALSE,"DOLLARS";"LAVALLEE",#N/A,FALSE,"DOLLARS";"CRAWFORD",#N/A,FALSE,"DOLLARS";"MENTESANA",#N/A,FALSE,"DOLLARS";"GILBREATH",#N/A,FALSE,"DOLLARS";"REPROD",#N/A,FALSE,"DOLLARS"}</definedName>
    <definedName name="wrn.CopyPage" hidden="1">{"FAC9495",#N/A,FALSE,"Sheet1";"FACCOMP",#N/A,FALSE,"Sheet1";"COMP27",#N/A,FALSE,"Sheet1";"YR27",#N/A,FALSE,"Sheet1"}</definedName>
    <definedName name="wrn.costprop." hidden="1">{"laborr",#N/A,FALSE,"Sheet1";"sumr",#N/A,FALSE,"Sheet1";"odcr",#N/A,FALSE,"Sheet1";"trip1r",#N/A,FALSE,"Sheet1";"trip2r",#N/A,FALSE,"Sheet1";"trip3r",#N/A,FALSE,"Sheet1";"trip4r",#N/A,FALSE,"Sheet1"}</definedName>
    <definedName name="wrn.costprt0." hidden="1">{"cptwor",#N/A,FALSE,"CP";"cpthreer",#N/A,FALSE,"CP";"sumr",#N/A,FALSE,"CP";"odcr",#N/A,FALSE,"CP"}</definedName>
    <definedName name="wrn.costprt1." hidden="1">{"laborr",#N/A,FALSE,"Sheet1";"sumr",#N/A,FALSE,"Sheet1";"odcr",#N/A,FALSE,"Sheet1";"trip1r",#N/A,FALSE,"Sheet1"}</definedName>
    <definedName name="wrn.costprt2." hidden="1">{"laborr",#N/A,FALSE,"costprop";"sumr",#N/A,FALSE,"costprop";"odcr",#N/A,FALSE,"costprop";"trip1r",#N/A,FALSE,"costprop";"trip2r",#N/A,FALSE,"costprop"}</definedName>
    <definedName name="wrn.costprt3." hidden="1">{"laborr",#N/A,FALSE,"costprop";"sumr",#N/A,FALSE,"costprop";"odcr",#N/A,FALSE,"costprop";"trip1r",#N/A,FALSE,"costprop";"trip2r",#N/A,FALSE,"costprop";"trip3r",#N/A,FALSE,"costprop"}</definedName>
    <definedName name="wrn.Cover._.and._.Consol._.and._.OIS._.Tot." localSheetId="0" hidden="1">{"Cover",#N/A,FALSE,"Cover Sheet";"OIS Sum",#N/A,FALSE,"OIS Summary";"Consol",#N/A,FALSE,"CONSOLIDATED";"OIS Totaltop",#N/A,FALSE,"OIS Total";"OIS Totalbot",#N/A,FALSE,"OIS Total"}</definedName>
    <definedName name="wrn.Cover._.and._.Consol._.and._.OIS._.Tot." localSheetId="1" hidden="1">{"Cover",#N/A,FALSE,"Cover Sheet";"OIS Sum",#N/A,FALSE,"OIS Summary";"Consol",#N/A,FALSE,"CONSOLIDATED";"OIS Totaltop",#N/A,FALSE,"OIS Total";"OIS Totalbot",#N/A,FALSE,"OIS Total"}</definedName>
    <definedName name="wrn.Cover._.and._.Consol._.and._.OIS._.Tot." hidden="1">{"Cover",#N/A,FALSE,"Cover Sheet";"OIS Sum",#N/A,FALSE,"OIS Summary";"Consol",#N/A,FALSE,"CONSOLIDATED";"OIS Totaltop",#N/A,FALSE,"OIS Total";"OIS Totalbot",#N/A,FALSE,"OIS Total"}</definedName>
    <definedName name="wrn.Cover._.and._.Consol._.and._.OIS._.Tot._1" localSheetId="0" hidden="1">{"Cover",#N/A,FALSE,"Cover Sheet";"OIS Sum",#N/A,FALSE,"OIS Summary";"Consol",#N/A,FALSE,"CONSOLIDATED";"OIS Totaltop",#N/A,FALSE,"OIS Total";"OIS Totalbot",#N/A,FALSE,"OIS Total"}</definedName>
    <definedName name="wrn.Cover._.and._.Consol._.and._.OIS._.Tot._1" localSheetId="1" hidden="1">{"Cover",#N/A,FALSE,"Cover Sheet";"OIS Sum",#N/A,FALSE,"OIS Summary";"Consol",#N/A,FALSE,"CONSOLIDATED";"OIS Totaltop",#N/A,FALSE,"OIS Total";"OIS Totalbot",#N/A,FALSE,"OIS Total"}</definedName>
    <definedName name="wrn.Cover._.and._.Consol._.and._.OIS._.Tot._1" hidden="1">{"Cover",#N/A,FALSE,"Cover Sheet";"OIS Sum",#N/A,FALSE,"OIS Summary";"Consol",#N/A,FALSE,"CONSOLIDATED";"OIS Totaltop",#N/A,FALSE,"OIS Total";"OIS Totalbot",#N/A,FALSE,"OIS Total"}</definedName>
    <definedName name="wrn.credit." hidden="1">{#N/A,"Original",FALSE,"credit";#N/A,"Accounting Copy",FALSE,"credit";#N/A,"Copy",FALSE,"credit"}</definedName>
    <definedName name="wrn.CSO." localSheetId="0" hidden="1">{"311top",#N/A,FALSE,"Div 311";"311bot",#N/A,FALSE,"Div 311";"318top",#N/A,FALSE,"Div 318";"318bot",#N/A,FALSE,"Div 318";"5002top",#N/A,FALSE,"Div 5002";"5002bot",#N/A,FALSE,"Div 5002";"5037top",#N/A,FALSE,"Div 5037";"5037bot",#N/A,FALSE,"Div 5037";"6173top",#N/A,FALSE,"Div 6173";"6173bot",#N/A,FALSE,"Div 6173";"6280top",#N/A,FALSE,"Div 6280";"6280bot",#N/A,FALSE,"Div 6280";"6281top",#N/A,FALSE,"Div 6281";"6281bot",#N/A,FALSE,"Div 6281"}</definedName>
    <definedName name="wrn.CSO." localSheetId="1" hidden="1">{"311top",#N/A,FALSE,"Div 311";"311bot",#N/A,FALSE,"Div 311";"318top",#N/A,FALSE,"Div 318";"318bot",#N/A,FALSE,"Div 318";"5002top",#N/A,FALSE,"Div 5002";"5002bot",#N/A,FALSE,"Div 5002";"5037top",#N/A,FALSE,"Div 5037";"5037bot",#N/A,FALSE,"Div 5037";"6173top",#N/A,FALSE,"Div 6173";"6173bot",#N/A,FALSE,"Div 6173";"6280top",#N/A,FALSE,"Div 6280";"6280bot",#N/A,FALSE,"Div 6280";"6281top",#N/A,FALSE,"Div 6281";"6281bot",#N/A,FALSE,"Div 6281"}</definedName>
    <definedName name="wrn.CSO." hidden="1">{"311top",#N/A,FALSE,"Div 311";"311bot",#N/A,FALSE,"Div 311";"318top",#N/A,FALSE,"Div 318";"318bot",#N/A,FALSE,"Div 318";"5002top",#N/A,FALSE,"Div 5002";"5002bot",#N/A,FALSE,"Div 5002";"5037top",#N/A,FALSE,"Div 5037";"5037bot",#N/A,FALSE,"Div 5037";"6173top",#N/A,FALSE,"Div 6173";"6173bot",#N/A,FALSE,"Div 6173";"6280top",#N/A,FALSE,"Div 6280";"6280bot",#N/A,FALSE,"Div 6280";"6281top",#N/A,FALSE,"Div 6281";"6281bot",#N/A,FALSE,"Div 6281"}</definedName>
    <definedName name="wrn.CSO._1" localSheetId="0" hidden="1">{"311top",#N/A,FALSE,"Div 311";"311bot",#N/A,FALSE,"Div 311";"318top",#N/A,FALSE,"Div 318";"318bot",#N/A,FALSE,"Div 318";"5002top",#N/A,FALSE,"Div 5002";"5002bot",#N/A,FALSE,"Div 5002";"5037top",#N/A,FALSE,"Div 5037";"5037bot",#N/A,FALSE,"Div 5037";"6173top",#N/A,FALSE,"Div 6173";"6173bot",#N/A,FALSE,"Div 6173";"6280top",#N/A,FALSE,"Div 6280";"6280bot",#N/A,FALSE,"Div 6280";"6281top",#N/A,FALSE,"Div 6281";"6281bot",#N/A,FALSE,"Div 6281"}</definedName>
    <definedName name="wrn.CSO._1" localSheetId="1" hidden="1">{"311top",#N/A,FALSE,"Div 311";"311bot",#N/A,FALSE,"Div 311";"318top",#N/A,FALSE,"Div 318";"318bot",#N/A,FALSE,"Div 318";"5002top",#N/A,FALSE,"Div 5002";"5002bot",#N/A,FALSE,"Div 5002";"5037top",#N/A,FALSE,"Div 5037";"5037bot",#N/A,FALSE,"Div 5037";"6173top",#N/A,FALSE,"Div 6173";"6173bot",#N/A,FALSE,"Div 6173";"6280top",#N/A,FALSE,"Div 6280";"6280bot",#N/A,FALSE,"Div 6280";"6281top",#N/A,FALSE,"Div 6281";"6281bot",#N/A,FALSE,"Div 6281"}</definedName>
    <definedName name="wrn.CSO._1" hidden="1">{"311top",#N/A,FALSE,"Div 311";"311bot",#N/A,FALSE,"Div 311";"318top",#N/A,FALSE,"Div 318";"318bot",#N/A,FALSE,"Div 318";"5002top",#N/A,FALSE,"Div 5002";"5002bot",#N/A,FALSE,"Div 5002";"5037top",#N/A,FALSE,"Div 5037";"5037bot",#N/A,FALSE,"Div 5037";"6173top",#N/A,FALSE,"Div 6173";"6173bot",#N/A,FALSE,"Div 6173";"6280top",#N/A,FALSE,"Div 6280";"6280bot",#N/A,FALSE,"Div 6280";"6281top",#N/A,FALSE,"Div 6281";"6281bot",#N/A,FALSE,"Div 6281"}</definedName>
    <definedName name="wrn.CTCReport." hidden="1">{#N/A,#N/A,TRUE,"CTC SUM";#N/A,#N/A,TRUE,"RiskAssump - Fore Anly";#N/A,#N/A,TRUE,"Labor";#N/A,#N/A,TRUE,"PD Labor";#N/A,#N/A,TRUE,"HWSW";#N/A,#N/A,TRUE,"Subs";#N/A,#N/A,TRUE,"ODCs"}</definedName>
    <definedName name="wrn.CWS._.Operating._.Results." hidden="1">{"Start",#N/A,FALSE,"Menu";"P&amp;L",#N/A,FALSE,"Monthly P&amp;L";"Rev",#N/A,FALSE,"Revenue Summary";"budbar",#N/A,FALSE,"Budget-Variance";"priorvar",#N/A,FALSE,"Prior Month Var";"DetailRev",#N/A,FALSE,"Detail  Budget Var (Revenue)";"Detailom",#N/A,FALSE,"Detail Budget Var (O&amp;M)"}</definedName>
    <definedName name="wrn.Denton." hidden="1">{#N/A,#N/A,FALSE,"Sheet1"}</definedName>
    <definedName name="wrn.divisional._.overhead._.entry." hidden="1">{#N/A,#N/A,FALSE,"GA97"}</definedName>
    <definedName name="wrn.divisional._.overhead._.entry._1" hidden="1">{#N/A,#N/A,FALSE,"GA97"}</definedName>
    <definedName name="wrn.divisional._.overhead._.entry._2" hidden="1">{#N/A,#N/A,FALSE,"GA97"}</definedName>
    <definedName name="wrn.divisional._.overhead._.entry._3" hidden="1">{#N/A,#N/A,FALSE,"GA97"}</definedName>
    <definedName name="wrn.divisional._.overhead._.entry._4" hidden="1">{#N/A,#N/A,FALSE,"GA97"}</definedName>
    <definedName name="wrn.divisional._.overhead._.entry._5" hidden="1">{#N/A,#N/A,FALSE,"GA97"}</definedName>
    <definedName name="wrn.Dolan_Co1." localSheetId="0" hidden="1">{"DolanCo1_PA",#N/A,FALSE,"Tina Dolan";"DolanCo1_Prop",#N/A,FALSE,"Tina Dolan"}</definedName>
    <definedName name="wrn.Dolan_Co1." localSheetId="1" hidden="1">{"DolanCo1_PA",#N/A,FALSE,"Tina Dolan";"DolanCo1_Prop",#N/A,FALSE,"Tina Dolan"}</definedName>
    <definedName name="wrn.Dolan_Co1." hidden="1">{"DolanCo1_PA",#N/A,FALSE,"Tina Dolan";"DolanCo1_Prop",#N/A,FALSE,"Tina Dolan"}</definedName>
    <definedName name="wrn.Dolan_Co1._1" localSheetId="0" hidden="1">{"DolanCo1_PA",#N/A,FALSE,"Tina Dolan";"DolanCo1_Prop",#N/A,FALSE,"Tina Dolan"}</definedName>
    <definedName name="wrn.Dolan_Co1._1" localSheetId="1" hidden="1">{"DolanCo1_PA",#N/A,FALSE,"Tina Dolan";"DolanCo1_Prop",#N/A,FALSE,"Tina Dolan"}</definedName>
    <definedName name="wrn.Dolan_Co1._1" hidden="1">{"DolanCo1_PA",#N/A,FALSE,"Tina Dolan";"DolanCo1_Prop",#N/A,FALSE,"Tina Dolan"}</definedName>
    <definedName name="wrn.Drivers." hidden="1">{#N/A,#N/A,FALSE,"Major Drivers"}</definedName>
    <definedName name="wrn.DRUM._.COST._.VOLUME." hidden="1">{#N/A,#N/A,TRUE,"Tab 1- Proposal Cover";#N/A,#N/A,TRUE,"Table 15-2";#N/A,#N/A,TRUE,"Tab 3 - Section B";#N/A,#N/A,TRUE,"Tab 4 - ATT 5 Summary";#N/A,#N/A,TRUE,"Tab  6 - ODC Detail";#N/A,#N/A,TRUE,"Tab 6 - ODC Summary";#N/A,#N/A,TRUE,"A6 CLIN 0001";#N/A,#N/A,TRUE,"A6 CLIN 0002";#N/A,#N/A,TRUE,"A6 CLIN 0003";#N/A,#N/A,TRUE,"A6 CLIN 0004";#N/A,#N/A,TRUE,"A6 CLIN 0005";#N/A,#N/A,TRUE,"A6 CLIN 0006";#N/A,#N/A,TRUE,"travel ";#N/A,#N/A,TRUE,"MH Summ CLIN 0001 - 0006";#N/A,#N/A,TRUE,"RATES";#N/A,#N/A,TRUE,"PR CHGS"}</definedName>
    <definedName name="wrn.EAC._.and._.Status._.Reports." hidden="1">{#N/A,#N/A,FALSE,"EAC";#N/A,#N/A,FALSE,"RGY";#N/A,#N/A,FALSE,"Proj Total"}</definedName>
    <definedName name="wrn.Ebron_350K." localSheetId="0" hidden="1">{"Prop_350K",#N/A,FALSE,"Ebron-350K";"PA_350K",#N/A,FALSE,"Ebron-350K";"Ebron350KTrvl",#N/A,FALSE,"Ebrons Travel 350k"}</definedName>
    <definedName name="wrn.Ebron_350K." localSheetId="1" hidden="1">{"Prop_350K",#N/A,FALSE,"Ebron-350K";"PA_350K",#N/A,FALSE,"Ebron-350K";"Ebron350KTrvl",#N/A,FALSE,"Ebrons Travel 350k"}</definedName>
    <definedName name="wrn.Ebron_350K." hidden="1">{"Prop_350K",#N/A,FALSE,"Ebron-350K";"PA_350K",#N/A,FALSE,"Ebron-350K";"Ebron350KTrvl",#N/A,FALSE,"Ebrons Travel 350k"}</definedName>
    <definedName name="wrn.Ebron_350K._1" localSheetId="0" hidden="1">{"Prop_350K",#N/A,FALSE,"Ebron-350K";"PA_350K",#N/A,FALSE,"Ebron-350K";"Ebron350KTrvl",#N/A,FALSE,"Ebrons Travel 350k"}</definedName>
    <definedName name="wrn.Ebron_350K._1" localSheetId="1" hidden="1">{"Prop_350K",#N/A,FALSE,"Ebron-350K";"PA_350K",#N/A,FALSE,"Ebron-350K";"Ebron350KTrvl",#N/A,FALSE,"Ebrons Travel 350k"}</definedName>
    <definedName name="wrn.Ebron_350K._1" hidden="1">{"Prop_350K",#N/A,FALSE,"Ebron-350K";"PA_350K",#N/A,FALSE,"Ebron-350K";"Ebron350KTrvl",#N/A,FALSE,"Ebrons Travel 350k"}</definedName>
    <definedName name="wrn.Ebron_Co1." localSheetId="0" hidden="1">{"EbronCo1_PA",#N/A,FALSE,"Ebrons Task Co1";"EbronCo1_Prop",#N/A,FALSE,"Ebrons Task Co1";"Ebron316KTrvl",#N/A,FALSE,"Ebrons Travel 316k"}</definedName>
    <definedName name="wrn.Ebron_Co1." localSheetId="1" hidden="1">{"EbronCo1_PA",#N/A,FALSE,"Ebrons Task Co1";"EbronCo1_Prop",#N/A,FALSE,"Ebrons Task Co1";"Ebron316KTrvl",#N/A,FALSE,"Ebrons Travel 316k"}</definedName>
    <definedName name="wrn.Ebron_Co1." hidden="1">{"EbronCo1_PA",#N/A,FALSE,"Ebrons Task Co1";"EbronCo1_Prop",#N/A,FALSE,"Ebrons Task Co1";"Ebron316KTrvl",#N/A,FALSE,"Ebrons Travel 316k"}</definedName>
    <definedName name="wrn.Ebron_Co1._1" localSheetId="0" hidden="1">{"EbronCo1_PA",#N/A,FALSE,"Ebrons Task Co1";"EbronCo1_Prop",#N/A,FALSE,"Ebrons Task Co1";"Ebron316KTrvl",#N/A,FALSE,"Ebrons Travel 316k"}</definedName>
    <definedName name="wrn.Ebron_Co1._1" localSheetId="1" hidden="1">{"EbronCo1_PA",#N/A,FALSE,"Ebrons Task Co1";"EbronCo1_Prop",#N/A,FALSE,"Ebrons Task Co1";"Ebron316KTrvl",#N/A,FALSE,"Ebrons Travel 316k"}</definedName>
    <definedName name="wrn.Ebron_Co1._1" hidden="1">{"EbronCo1_PA",#N/A,FALSE,"Ebrons Task Co1";"EbronCo1_Prop",#N/A,FALSE,"Ebrons Task Co1";"Ebron316KTrvl",#N/A,FALSE,"Ebrons Travel 316k"}</definedName>
    <definedName name="wrn.Ebron_Co5." localSheetId="0" hidden="1">{"EbronCo5_PA",#N/A,FALSE,"Ebrons Task Co5";"EbronCo5_Prop",#N/A,FALSE,"Ebrons Task Co5"}</definedName>
    <definedName name="wrn.Ebron_Co5." localSheetId="1" hidden="1">{"EbronCo5_PA",#N/A,FALSE,"Ebrons Task Co5";"EbronCo5_Prop",#N/A,FALSE,"Ebrons Task Co5"}</definedName>
    <definedName name="wrn.Ebron_Co5." hidden="1">{"EbronCo5_PA",#N/A,FALSE,"Ebrons Task Co5";"EbronCo5_Prop",#N/A,FALSE,"Ebrons Task Co5"}</definedName>
    <definedName name="wrn.Ebron_Co5._1" localSheetId="0" hidden="1">{"EbronCo5_PA",#N/A,FALSE,"Ebrons Task Co5";"EbronCo5_Prop",#N/A,FALSE,"Ebrons Task Co5"}</definedName>
    <definedName name="wrn.Ebron_Co5._1" localSheetId="1" hidden="1">{"EbronCo5_PA",#N/A,FALSE,"Ebrons Task Co5";"EbronCo5_Prop",#N/A,FALSE,"Ebrons Task Co5"}</definedName>
    <definedName name="wrn.Ebron_Co5._1" hidden="1">{"EbronCo5_PA",#N/A,FALSE,"Ebrons Task Co5";"EbronCo5_Prop",#N/A,FALSE,"Ebrons Task Co5"}</definedName>
    <definedName name="wrn.ED." hidden="1">{"FAC_RATE",#N/A,FALSE,"FAC_RATE.XLS";#N/A,#N/A,FALSE,"SETA";#N/A,#N/A,FALSE,"SSC_SPA";#N/A,#N/A,FALSE,"SSC_NEMA";#N/A,#N/A,FALSE,"MHX.XLS";#N/A,#N/A,FALSE,"DOM_G&amp;A"}</definedName>
    <definedName name="WRN.ED2" hidden="1">{"FAC_RATE",#N/A,FALSE,"FAC_RATE.XLS";#N/A,#N/A,FALSE,"SETA";#N/A,#N/A,FALSE,"SSC_SPA";#N/A,#N/A,FALSE,"SSC_NEMA";#N/A,#N/A,FALSE,"MHX.XLS";#N/A,#N/A,FALSE,"DOM_G&amp;A"}</definedName>
    <definedName name="wrn.ENTIRE._.PROPOSAL." hidden="1">{"GFY SUMMARY","ATT. A",FALSE,"TOTALS";"GFY 95","GFY 95",FALSE,"TOTALS";"GFY 96","GFY 96",FALSE,"TOTALS";"GFY 97","GFY 97",FALSE,"TOTALS";"GFY WBS","ATT. A-1",FALSE,"TOTALS";"WBS TOTALS","ATT. A-2",FALSE,"TOTALS";"proposal",#N/A,FALSE,"Hours Summary";"SCRA FY SUMMARY","ATT. B",FALSE,"TOTALS";"proposal",#N/A,FALSE,"BILL OF MATERIAL";"proposal",#N/A,FALSE,"SCRA LABOR";"proposal",#N/A,FALSE,"SUBCONTRACTORS";"proposal",#N/A,FALSE,"ODC's";"proposal",#N/A,FALSE,"PSSC";"proposal",#N/A,FALSE,"TRAVEL";"proposal",#N/A,FALSE,"OTHER";"proposal",#N/A,FALSE,"RATES"}</definedName>
    <definedName name="wrn.Equity." hidden="1">{#N/A,#N/A,FALSE,"INPUTS-PAGE 1"}</definedName>
    <definedName name="wrn.ESO." localSheetId="0" hidden="1">{"174top",#N/A,FALSE,"Div 174";"174bot",#N/A,FALSE,"Div 174";"1574top",#N/A,FALSE,"Div 1574";"1574bot",#N/A,FALSE,"Div 1574";"6192top",#N/A,FALSE,"Div 6192";"6192bot",#N/A,FALSE,"Div 6192";"6406&amp;6484top",#N/A,FALSE,"Div 6406 &amp; 6484";"6406&amp;6484bot",#N/A,FALSE,"Div 6406 &amp; 6484"}</definedName>
    <definedName name="wrn.ESO." localSheetId="1" hidden="1">{"174top",#N/A,FALSE,"Div 174";"174bot",#N/A,FALSE,"Div 174";"1574top",#N/A,FALSE,"Div 1574";"1574bot",#N/A,FALSE,"Div 1574";"6192top",#N/A,FALSE,"Div 6192";"6192bot",#N/A,FALSE,"Div 6192";"6406&amp;6484top",#N/A,FALSE,"Div 6406 &amp; 6484";"6406&amp;6484bot",#N/A,FALSE,"Div 6406 &amp; 6484"}</definedName>
    <definedName name="wrn.ESO." hidden="1">{"174top",#N/A,FALSE,"Div 174";"174bot",#N/A,FALSE,"Div 174";"1574top",#N/A,FALSE,"Div 1574";"1574bot",#N/A,FALSE,"Div 1574";"6192top",#N/A,FALSE,"Div 6192";"6192bot",#N/A,FALSE,"Div 6192";"6406&amp;6484top",#N/A,FALSE,"Div 6406 &amp; 6484";"6406&amp;6484bot",#N/A,FALSE,"Div 6406 &amp; 6484"}</definedName>
    <definedName name="wrn.ESO._1" localSheetId="0" hidden="1">{"174top",#N/A,FALSE,"Div 174";"174bot",#N/A,FALSE,"Div 174";"1574top",#N/A,FALSE,"Div 1574";"1574bot",#N/A,FALSE,"Div 1574";"6192top",#N/A,FALSE,"Div 6192";"6192bot",#N/A,FALSE,"Div 6192";"6406&amp;6484top",#N/A,FALSE,"Div 6406 &amp; 6484";"6406&amp;6484bot",#N/A,FALSE,"Div 6406 &amp; 6484"}</definedName>
    <definedName name="wrn.ESO._1" localSheetId="1" hidden="1">{"174top",#N/A,FALSE,"Div 174";"174bot",#N/A,FALSE,"Div 174";"1574top",#N/A,FALSE,"Div 1574";"1574bot",#N/A,FALSE,"Div 1574";"6192top",#N/A,FALSE,"Div 6192";"6192bot",#N/A,FALSE,"Div 6192";"6406&amp;6484top",#N/A,FALSE,"Div 6406 &amp; 6484";"6406&amp;6484bot",#N/A,FALSE,"Div 6406 &amp; 6484"}</definedName>
    <definedName name="wrn.ESO._1" hidden="1">{"174top",#N/A,FALSE,"Div 174";"174bot",#N/A,FALSE,"Div 174";"1574top",#N/A,FALSE,"Div 1574";"1574bot",#N/A,FALSE,"Div 1574";"6192top",#N/A,FALSE,"Div 6192";"6192bot",#N/A,FALSE,"Div 6192";"6406&amp;6484top",#N/A,FALSE,"Div 6406 &amp; 6484";"6406&amp;6484bot",#N/A,FALSE,"Div 6406 &amp; 6484"}</definedName>
    <definedName name="wrn.Executive._.Reports."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wrn.Executive._.Reports._1"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wrn.Executive._.Reports._2"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wrn.Executive._.Reports._3"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wrn.Executive._.Reports._4"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wrn.Executive._.Reports._5"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wrn.Expenditures._.Graph." hidden="1">{"Graphics View",#N/A,FALSE,"Task Order Status"}</definedName>
    <definedName name="wrn.extrnal._.reporting." localSheetId="0" hidden="1">{"outside reptg",#N/A,FALSE,"ovhd summary"}</definedName>
    <definedName name="wrn.extrnal._.reporting." localSheetId="1" hidden="1">{"outside reptg",#N/A,FALSE,"ovhd summary"}</definedName>
    <definedName name="wrn.extrnal._.reporting." hidden="1">{"outside reptg",#N/A,FALSE,"ovhd summary"}</definedName>
    <definedName name="wrn.extrnal._.reporting._2" localSheetId="0" hidden="1">{"outside reptg",#N/A,FALSE,"ovhd summary"}</definedName>
    <definedName name="wrn.extrnal._.reporting._2" localSheetId="1" hidden="1">{"outside reptg",#N/A,FALSE,"ovhd summary"}</definedName>
    <definedName name="wrn.extrnal._.reporting._2" hidden="1">{"outside reptg",#N/A,FALSE,"ovhd summary"}</definedName>
    <definedName name="wrn.facepage." hidden="1">{#N/A,#N/A,FALSE,"FACEPAGE";#N/A,#N/A,FALSE,"FACEPAGE";#N/A,#N/A,FALSE,"FACEPAGE"}</definedName>
    <definedName name="wrn.FACILITY." hidden="1">{"FAC9495",#N/A,FALSE,"Sheet1";"FACCOMP",#N/A,FALSE,"Sheet1";"COMP27",#N/A,FALSE,"Sheet1";"YR27",#N/A,FALSE,"Sheet1"}</definedName>
    <definedName name="wrn.FASBResults." hidden="1">{#N/A,#N/A,FALSE,"Input";#N/A,#N/A,FALSE,"LastYearInput";#N/A,#N/A,FALSE,"NextYearData";#N/A,#N/A,FALSE,"NPPC";#N/A,#N/A,FALSE,"ReconPC";#N/A,#N/A,FALSE,"PSCAmort";#N/A,#N/A,FALSE,"FASBGL";#N/A,#N/A,FALSE,"FAS132";#N/A,#N/A,FALSE,"AML";#N/A,#N/A,FALSE,"FAS35"}</definedName>
    <definedName name="wrn.FASBResults._1" hidden="1">{#N/A,#N/A,FALSE,"Input";#N/A,#N/A,FALSE,"LastYearInput";#N/A,#N/A,FALSE,"NextYearData";#N/A,#N/A,FALSE,"NPPC";#N/A,#N/A,FALSE,"ReconPC";#N/A,#N/A,FALSE,"PSCAmort";#N/A,#N/A,FALSE,"FASBGL";#N/A,#N/A,FALSE,"FAS132";#N/A,#N/A,FALSE,"AML";#N/A,#N/A,FALSE,"FAS35"}</definedName>
    <definedName name="wrn.FASBResults._2" hidden="1">{#N/A,#N/A,FALSE,"Input";#N/A,#N/A,FALSE,"LastYearInput";#N/A,#N/A,FALSE,"NextYearData";#N/A,#N/A,FALSE,"NPPC";#N/A,#N/A,FALSE,"ReconPC";#N/A,#N/A,FALSE,"PSCAmort";#N/A,#N/A,FALSE,"FASBGL";#N/A,#N/A,FALSE,"FAS132";#N/A,#N/A,FALSE,"AML";#N/A,#N/A,FALSE,"FAS35"}</definedName>
    <definedName name="wrn.FASBResults._3" hidden="1">{#N/A,#N/A,FALSE,"Input";#N/A,#N/A,FALSE,"LastYearInput";#N/A,#N/A,FALSE,"NextYearData";#N/A,#N/A,FALSE,"NPPC";#N/A,#N/A,FALSE,"ReconPC";#N/A,#N/A,FALSE,"PSCAmort";#N/A,#N/A,FALSE,"FASBGL";#N/A,#N/A,FALSE,"FAS132";#N/A,#N/A,FALSE,"AML";#N/A,#N/A,FALSE,"FAS35"}</definedName>
    <definedName name="wrn.FASBResults._4" hidden="1">{#N/A,#N/A,FALSE,"Input";#N/A,#N/A,FALSE,"LastYearInput";#N/A,#N/A,FALSE,"NextYearData";#N/A,#N/A,FALSE,"NPPC";#N/A,#N/A,FALSE,"ReconPC";#N/A,#N/A,FALSE,"PSCAmort";#N/A,#N/A,FALSE,"FASBGL";#N/A,#N/A,FALSE,"FAS132";#N/A,#N/A,FALSE,"AML";#N/A,#N/A,FALSE,"FAS35"}</definedName>
    <definedName name="wrn.FASBResults._5" hidden="1">{#N/A,#N/A,FALSE,"Input";#N/A,#N/A,FALSE,"LastYearInput";#N/A,#N/A,FALSE,"NextYearData";#N/A,#N/A,FALSE,"NPPC";#N/A,#N/A,FALSE,"ReconPC";#N/A,#N/A,FALSE,"PSCAmort";#N/A,#N/A,FALSE,"FASBGL";#N/A,#N/A,FALSE,"FAS132";#N/A,#N/A,FALSE,"AML";#N/A,#N/A,FALSE,"FAS35"}</definedName>
    <definedName name="wrn.Fcst00._.Revenue._.and._.Profit." hidden="1">{"Trends",#N/A,FALSE,"Trends";"Current vs. Prior Fcst",#N/A,FALSE,"Current vs. Prior Fcst";"Fcst vs. Bdgt",#N/A,FALSE,"Fcst vs. Bdgt";"Fcst00 WF Summary",#N/A,FALSE,"FY00 WF Summary";"Fcst00 Deptids",#N/A,FALSE,"FY00 Fcst";"Fcst00 Major Programs",#N/A,FALSE,"FY00 Fcst";"Fcst00 Revenue",#N/A,FALSE,"FY00 Fcst";"Fcst00 Profit",#N/A,FALSE,"FY00 Fcst"}</definedName>
    <definedName name="wrn.Fcst01._.Revenue._.and._.Profit." hidden="1">{"FY01 WF Summary",#N/A,FALSE,"FY01 WF Summary";"Trends Revenue",#N/A,FALSE,"Trends Revenue";"Trends Profit",#N/A,FALSE,"Trends Profit";"Trends Fee %",#N/A,FALSE,"Trends Fee %";"Fcst01 Deptids",#N/A,FALSE,"FY01 Fcst";"Fcst01 Major Programs",#N/A,FALSE,"FY01 Fcst";"Fcst01 Revenue",#N/A,FALSE,"FY01 Fcst";"Fcst01 Profit",#N/A,FALSE,"FY01 Fcst"}</definedName>
    <definedName name="wrn.FcstCombinedwComms." hidden="1">{#N/A,#N/A,FALSE,"SummaryComms";#N/A,#N/A,FALSE,"SummaryCMS"}</definedName>
    <definedName name="wrn.FERN." hidden="1">{#N/A,#N/A,FALSE,"FAC_RATE.XLS";#N/A,#N/A,FALSE,"ISC";#N/A,#N/A,FALSE,"SETA";#N/A,#N/A,FALSE,"MHX.XLS";#N/A,#N/A,FALSE,"DOM_G&amp;A"}</definedName>
    <definedName name="WRN.FERN2" hidden="1">{#N/A,#N/A,FALSE,"FAC_RATE.XLS";#N/A,#N/A,FALSE,"ISC";#N/A,#N/A,FALSE,"SETA";#N/A,#N/A,FALSE,"MHX.XLS";#N/A,#N/A,FALSE,"DOM_G&amp;A"}</definedName>
    <definedName name="wrn.FINAL." hidden="1">{"PAGE1",#N/A,FALSE,"PAGE1";"PAGE2",#N/A,FALSE,"PAGE2";"PAGE3",#N/A,FALSE,"PAGE3";"PAGE4",#N/A,FALSE,"PAGE4";"PAGE5",#N/A,FALSE,"PAGE5";"PAGE6",#N/A,FALSE,"PAGE6"}</definedName>
    <definedName name="wrn.financial." localSheetId="0" hidden="1">{"income stmt",#N/A,FALSE,"INCOME STATEMENT";"balance sheet",#N/A,FALSE,"INCOME STATEMENT"}</definedName>
    <definedName name="wrn.financial." localSheetId="1" hidden="1">{"income stmt",#N/A,FALSE,"INCOME STATEMENT";"balance sheet",#N/A,FALSE,"INCOME STATEMENT"}</definedName>
    <definedName name="wrn.financial." hidden="1">{"income stmt",#N/A,FALSE,"INCOME STATEMENT";"balance sheet",#N/A,FALSE,"INCOME STATEMENT"}</definedName>
    <definedName name="wrn.financial._2" localSheetId="0" hidden="1">{"income stmt",#N/A,FALSE,"INCOME STATEMENT";"balance sheet",#N/A,FALSE,"INCOME STATEMENT"}</definedName>
    <definedName name="wrn.financial._2" localSheetId="1" hidden="1">{"income stmt",#N/A,FALSE,"INCOME STATEMENT";"balance sheet",#N/A,FALSE,"INCOME STATEMENT"}</definedName>
    <definedName name="wrn.financial._2" hidden="1">{"income stmt",#N/A,FALSE,"INCOME STATEMENT";"balance sheet",#N/A,FALSE,"INCOME STATEMENT"}</definedName>
    <definedName name="wrn.financial.2" localSheetId="0" hidden="1">{"income stmt",#N/A,FALSE,"INCOME STATEMENT";"balance sheet",#N/A,FALSE,"INCOME STATEMENT"}</definedName>
    <definedName name="wrn.financial.2" localSheetId="1" hidden="1">{"income stmt",#N/A,FALSE,"INCOME STATEMENT";"balance sheet",#N/A,FALSE,"INCOME STATEMENT"}</definedName>
    <definedName name="wrn.financial.2" hidden="1">{"income stmt",#N/A,FALSE,"INCOME STATEMENT";"balance sheet",#N/A,FALSE,"INCOME STATEMENT"}</definedName>
    <definedName name="wrn.financial.2_1" localSheetId="0" hidden="1">{"income stmt",#N/A,FALSE,"INCOME STATEMENT";"balance sheet",#N/A,FALSE,"INCOME STATEMENT"}</definedName>
    <definedName name="wrn.financial.2_1" localSheetId="1" hidden="1">{"income stmt",#N/A,FALSE,"INCOME STATEMENT";"balance sheet",#N/A,FALSE,"INCOME STATEMENT"}</definedName>
    <definedName name="wrn.financial.2_1" hidden="1">{"income stmt",#N/A,FALSE,"INCOME STATEMENT";"balance sheet",#N/A,FALSE,"INCOME STATEMENT"}</definedName>
    <definedName name="wrn.Financials." hidden="1">{#N/A,#N/A,FALSE,"Year";#N/A,#N/A,FALSE,"AC Fiscal Year";#N/A,#N/A,FALSE,"Financials By Line of Business";#N/A,#N/A,FALSE,"Line of Business Review";#N/A,#N/A,FALSE,"Activity Review";#N/A,#N/A,FALSE,"Financials By Custom Resource";#N/A,#N/A,FALSE,"Custom Resource Review"}</definedName>
    <definedName name="wrn.Financials._.full._.set." localSheetId="0" hidden="1">{#N/A,#N/A,FALSE,"TB";#N/A,#N/A,FALSE,"BS";#N/A,#N/A,FALSE,"IS";#N/A,#N/A,FALSE,"TAX";#N/A,#N/A,FALSE,"DUE"}</definedName>
    <definedName name="wrn.Financials._.full._.set." localSheetId="1" hidden="1">{#N/A,#N/A,FALSE,"TB";#N/A,#N/A,FALSE,"BS";#N/A,#N/A,FALSE,"IS";#N/A,#N/A,FALSE,"TAX";#N/A,#N/A,FALSE,"DUE"}</definedName>
    <definedName name="wrn.Financials._.full._.set." hidden="1">{#N/A,#N/A,FALSE,"TB";#N/A,#N/A,FALSE,"BS";#N/A,#N/A,FALSE,"IS";#N/A,#N/A,FALSE,"TAX";#N/A,#N/A,FALSE,"DUE"}</definedName>
    <definedName name="wrn.Financials._.full._.set._1" localSheetId="0" hidden="1">{#N/A,#N/A,FALSE,"TB";#N/A,#N/A,FALSE,"BS";#N/A,#N/A,FALSE,"IS";#N/A,#N/A,FALSE,"TAX";#N/A,#N/A,FALSE,"DUE"}</definedName>
    <definedName name="wrn.Financials._.full._.set._1" localSheetId="1" hidden="1">{#N/A,#N/A,FALSE,"TB";#N/A,#N/A,FALSE,"BS";#N/A,#N/A,FALSE,"IS";#N/A,#N/A,FALSE,"TAX";#N/A,#N/A,FALSE,"DUE"}</definedName>
    <definedName name="wrn.Financials._.full._.set._1" hidden="1">{#N/A,#N/A,FALSE,"TB";#N/A,#N/A,FALSE,"BS";#N/A,#N/A,FALSE,"IS";#N/A,#N/A,FALSE,"TAX";#N/A,#N/A,FALSE,"DUE"}</definedName>
    <definedName name="wrn.Financials._1" hidden="1">{#N/A,#N/A,FALSE,"Year";#N/A,#N/A,FALSE,"AC Fiscal Year";#N/A,#N/A,FALSE,"Financials By Line of Business";#N/A,#N/A,FALSE,"Line of Business Review";#N/A,#N/A,FALSE,"Activity Review";#N/A,#N/A,FALSE,"Financials By Custom Resource";#N/A,#N/A,FALSE,"Custom Resource Review"}</definedName>
    <definedName name="wrn.Financials._2" hidden="1">{#N/A,#N/A,FALSE,"Year";#N/A,#N/A,FALSE,"AC Fiscal Year";#N/A,#N/A,FALSE,"Financials By Line of Business";#N/A,#N/A,FALSE,"Line of Business Review";#N/A,#N/A,FALSE,"Activity Review";#N/A,#N/A,FALSE,"Financials By Custom Resource";#N/A,#N/A,FALSE,"Custom Resource Review"}</definedName>
    <definedName name="wrn.Financials._3" hidden="1">{#N/A,#N/A,FALSE,"Year";#N/A,#N/A,FALSE,"AC Fiscal Year";#N/A,#N/A,FALSE,"Financials By Line of Business";#N/A,#N/A,FALSE,"Line of Business Review";#N/A,#N/A,FALSE,"Activity Review";#N/A,#N/A,FALSE,"Financials By Custom Resource";#N/A,#N/A,FALSE,"Custom Resource Review"}</definedName>
    <definedName name="wrn.Financials._4" hidden="1">{#N/A,#N/A,FALSE,"Year";#N/A,#N/A,FALSE,"AC Fiscal Year";#N/A,#N/A,FALSE,"Financials By Line of Business";#N/A,#N/A,FALSE,"Line of Business Review";#N/A,#N/A,FALSE,"Activity Review";#N/A,#N/A,FALSE,"Financials By Custom Resource";#N/A,#N/A,FALSE,"Custom Resource Review"}</definedName>
    <definedName name="wrn.Financials._5" hidden="1">{#N/A,#N/A,FALSE,"Year";#N/A,#N/A,FALSE,"AC Fiscal Year";#N/A,#N/A,FALSE,"Financials By Line of Business";#N/A,#N/A,FALSE,"Line of Business Review";#N/A,#N/A,FALSE,"Activity Review";#N/A,#N/A,FALSE,"Financials By Custom Resource";#N/A,#N/A,FALSE,"Custom Resource Review"}</definedName>
    <definedName name="wrn.Fort._.Irwin." hidden="1">{"Schedule 1.0 Summary",#N/A,TRUE,"Contract Period Sum";"Schedule 1.1 Summary CLINS",#N/A,TRUE,"Contract Period Sum";"Schedule 2.0 Lbr Sum",#N/A,TRUE,"Contract Period Sum";"Schedule 2.1 D/L",#N/A,TRUE,"Contract Period Sum";"Schedule 2.2 Paid Ben",#N/A,TRUE,"Contract Period Sum";"Schedule 2.3 H/W",#N/A,TRUE,"Contract Period Sum";"Schedule 2.4 Taxes/Ins",#N/A,TRUE,"Contract Period Sum";"Schedule 2.5 Other Personnel Cost",#N/A,TRUE,"Contract Period Sum";"Schedule 3.0 Materials",#N/A,TRUE,"Contract Period Sum";"Schedule 4.0 ODC",#N/A,TRUE,"Contract Period Sum";"Schedule 5.0 Equip Summary",#N/A,TRUE,"Contract Period Sum";"Schedule 5.1 Cap Equip",#N/A,TRUE,"Contract Period Sum";"Schedule 5.2 Exp Equipment",#N/A,TRUE,"Contract Period Sum";"Schedule 5.3 Leased Equipment",#N/A,TRUE,"Contract Period Sum";"Schedule 6.0 Subs",#N/A,TRUE,"Contract Period Sum";"Schedule 7.0 G&amp;A, Base &amp; Awd Fee",#N/A,TRUE,"Contract Period Sum"}</definedName>
    <definedName name="wrn.Forward._.Pricing." hidden="1">{#N/A,#N/A,FALSE,"CORP";#N/A,#N/A,FALSE,"89";#N/A,#N/A,FALSE,"90";#N/A,#N/A,FALSE,"ESSS";#N/A,#N/A,FALSE,"23";#N/A,#N/A,FALSE,"66";#N/A,#N/A,FALSE,"67";#N/A,#N/A,FALSE,"76";#N/A,#N/A,FALSE,"78";#N/A,#N/A,FALSE,"78A";#N/A,#N/A,FALSE,"ISAS";#N/A,#N/A,FALSE,"17";#N/A,#N/A,FALSE,"18";#N/A,#N/A,FALSE,"30";#N/A,#N/A,FALSE,"31";#N/A,#N/A,FALSE,"35";#N/A,#N/A,FALSE,"38";#N/A,#N/A,FALSE,"52";#N/A,#N/A,FALSE,"53";#N/A,#N/A,FALSE,"57";#N/A,#N/A,FALSE,"58";#N/A,#N/A,FALSE,"75";#N/A,#N/A,FALSE,"84";#N/A,#N/A,FALSE,"85";#N/A,#N/A,FALSE,"LOGI";#N/A,#N/A,FALSE,"12";#N/A,#N/A,FALSE,"25";#N/A,#N/A,FALSE,"62";#N/A,#N/A,FALSE,"72";#N/A,#N/A,FALSE,"74";#N/A,#N/A,FALSE,"91";#N/A,#N/A,FALSE,"ALL SECTOR"}</definedName>
    <definedName name="WRN.FTEY3" hidden="1">{"COVER",#N/A,TRUE,"cover";"bfh",#N/A,TRUE,"BLOCK FLYING HOURS";"ASSUMPTIONS",#N/A,TRUE,"assumptions";"ARISINGS",#N/A,TRUE,"ARISINGS";"heads",#N/A,TRUE,"HEADCOUNT";"PRODUCTLINE",#N/A,TRUE,"product line less jt9";"WATERFALL",#N/A,TRUE,"GRAPH";"fte",#N/A,TRUE,"FTE";"ACTIV",#N/A,TRUE,"ACTIVITY";"SPAREENG",#N/A,TRUE,"SPARE ENG";"SPAREENGMATURE",#N/A,TRUE,"SPARE MAT";"CAPACITY",#N/A,TRUE,"CAPACITY";"CAPGRAPHS",#N/A,TRUE,"CAPACITY"}</definedName>
    <definedName name="wrn.Full._.Report._.Altus._.AFB._.MMFH._.98." hidden="1">{#N/A,#N/A,FALSE,"SCH B (option 4)";#N/A,#N/A,FALSE,"SCH B (option 3)";#N/A,#N/A,FALSE,"SCH B (option 2)";#N/A,#N/A,FALSE,"SCH B (option 1)";#N/A,#N/A,FALSE,"SCH B (base yr)";#N/A,#N/A,FALSE,"RECAP";#N/A,#N/A,FALSE,"SCH B (basic)";#N/A,#N/A,FALSE,"SV ORDER (base)";#N/A,#N/A,FALSE,"SV ORDER (options)";#N/A,#N/A,FALSE,"COM(base)";#N/A,#N/A,FALSE,"COM (options)";#N/A,#N/A,FALSE,"PM(base)";#N/A,#N/A,FALSE,"PM (options)";#N/A,#N/A,FALSE,"EQUIP";#N/A,#N/A,FALSE,"ADMIN";#N/A,#N/A,FALSE,"OVHEAD";#N/A,#N/A,FALSE,"SCA";#N/A,#N/A,FALSE,"DBA";#N/A,#N/A,FALSE,"ESTIMATES";#N/A,#N/A,FALSE,"LCURVE"}</definedName>
    <definedName name="wrn.Full._.Report_Ft._.Lewis._.Temp98." hidden="1">{#N/A,#N/A,FALSE,"SCH B";#N/A,#N/A,FALSE,"RECAP(FL)";#N/A,#N/A,FALSE,"SV CALL(FIXED)";#N/A,#N/A,FALSE,"SV CALL (ROTC)";#N/A,#N/A,FALSE,"SV CALL(WSO)";#N/A,#N/A,FALSE,"SV CALL (OPT)";#N/A,#N/A,FALSE,"PM(FIXED)";#N/A,#N/A,FALSE,"PM(ROTC)";#N/A,#N/A,FALSE,"PM(WSO)";#N/A,#N/A,FALSE,"PM(OPT)";#N/A,#N/A,FALSE,"GROUNDS";#N/A,#N/A,FALSE,"DATA";#N/A,#N/A,FALSE,"ADMIN";#N/A,#N/A,FALSE,"OVHEAD";#N/A,#N/A,FALSE,"EQUIP";#N/A,#N/A,FALSE,"SCA"}</definedName>
    <definedName name="wrn.FundingResults." hidden="1">{#N/A,#N/A,FALSE,"Input";#N/A,#N/A,FALSE,"LastYearInput";#N/A,#N/A,FALSE,"NextYearData";#N/A,#N/A,FALSE,"Summary";#N/A,#N/A,FALSE,"Quart";#N/A,#N/A,FALSE,"UAL";#N/A,#N/A,FALSE,"AVA";#N/A,#N/A,FALSE,"CL";#N/A,#N/A,FALSE,"CBal";#N/A,#N/A,FALSE,"Min";#N/A,#N/A,FALSE,"AFC";#N/A,#N/A,FALSE,"FFL";#N/A,#N/A,FALSE,"Max";#N/A,#N/A,FALSE,"MinAmort";#N/A,#N/A,FALSE,"Exp";#N/A,#N/A,FALSE,"AssetRet"}</definedName>
    <definedName name="wrn.FundingResults._1" hidden="1">{#N/A,#N/A,FALSE,"Input";#N/A,#N/A,FALSE,"LastYearInput";#N/A,#N/A,FALSE,"NextYearData";#N/A,#N/A,FALSE,"Summary";#N/A,#N/A,FALSE,"Quart";#N/A,#N/A,FALSE,"UAL";#N/A,#N/A,FALSE,"AVA";#N/A,#N/A,FALSE,"CL";#N/A,#N/A,FALSE,"CBal";#N/A,#N/A,FALSE,"Min";#N/A,#N/A,FALSE,"AFC";#N/A,#N/A,FALSE,"FFL";#N/A,#N/A,FALSE,"Max";#N/A,#N/A,FALSE,"MinAmort";#N/A,#N/A,FALSE,"Exp";#N/A,#N/A,FALSE,"AssetRet"}</definedName>
    <definedName name="wrn.FundingResults._2" hidden="1">{#N/A,#N/A,FALSE,"Input";#N/A,#N/A,FALSE,"LastYearInput";#N/A,#N/A,FALSE,"NextYearData";#N/A,#N/A,FALSE,"Summary";#N/A,#N/A,FALSE,"Quart";#N/A,#N/A,FALSE,"UAL";#N/A,#N/A,FALSE,"AVA";#N/A,#N/A,FALSE,"CL";#N/A,#N/A,FALSE,"CBal";#N/A,#N/A,FALSE,"Min";#N/A,#N/A,FALSE,"AFC";#N/A,#N/A,FALSE,"FFL";#N/A,#N/A,FALSE,"Max";#N/A,#N/A,FALSE,"MinAmort";#N/A,#N/A,FALSE,"Exp";#N/A,#N/A,FALSE,"AssetRet"}</definedName>
    <definedName name="wrn.FundingResults._3" hidden="1">{#N/A,#N/A,FALSE,"Input";#N/A,#N/A,FALSE,"LastYearInput";#N/A,#N/A,FALSE,"NextYearData";#N/A,#N/A,FALSE,"Summary";#N/A,#N/A,FALSE,"Quart";#N/A,#N/A,FALSE,"UAL";#N/A,#N/A,FALSE,"AVA";#N/A,#N/A,FALSE,"CL";#N/A,#N/A,FALSE,"CBal";#N/A,#N/A,FALSE,"Min";#N/A,#N/A,FALSE,"AFC";#N/A,#N/A,FALSE,"FFL";#N/A,#N/A,FALSE,"Max";#N/A,#N/A,FALSE,"MinAmort";#N/A,#N/A,FALSE,"Exp";#N/A,#N/A,FALSE,"AssetRet"}</definedName>
    <definedName name="wrn.FundingResults._4" hidden="1">{#N/A,#N/A,FALSE,"Input";#N/A,#N/A,FALSE,"LastYearInput";#N/A,#N/A,FALSE,"NextYearData";#N/A,#N/A,FALSE,"Summary";#N/A,#N/A,FALSE,"Quart";#N/A,#N/A,FALSE,"UAL";#N/A,#N/A,FALSE,"AVA";#N/A,#N/A,FALSE,"CL";#N/A,#N/A,FALSE,"CBal";#N/A,#N/A,FALSE,"Min";#N/A,#N/A,FALSE,"AFC";#N/A,#N/A,FALSE,"FFL";#N/A,#N/A,FALSE,"Max";#N/A,#N/A,FALSE,"MinAmort";#N/A,#N/A,FALSE,"Exp";#N/A,#N/A,FALSE,"AssetRet"}</definedName>
    <definedName name="wrn.FundingResults._5" hidden="1">{#N/A,#N/A,FALSE,"Input";#N/A,#N/A,FALSE,"LastYearInput";#N/A,#N/A,FALSE,"NextYearData";#N/A,#N/A,FALSE,"Summary";#N/A,#N/A,FALSE,"Quart";#N/A,#N/A,FALSE,"UAL";#N/A,#N/A,FALSE,"AVA";#N/A,#N/A,FALSE,"CL";#N/A,#N/A,FALSE,"CBal";#N/A,#N/A,FALSE,"Min";#N/A,#N/A,FALSE,"AFC";#N/A,#N/A,FALSE,"FFL";#N/A,#N/A,FALSE,"Max";#N/A,#N/A,FALSE,"MinAmort";#N/A,#N/A,FALSE,"Exp";#N/A,#N/A,FALSE,"AssetRet"}</definedName>
    <definedName name="wrn.FY97FSR." hidden="1">{#N/A,#N/A,FALSE,"FY 97 FS_ IHS_WHTS";#N/A,#N/A,FALSE,"WBS 1.1.1";#N/A,#N/A,FALSE,"WBS 1.1.2";#N/A,#N/A,FALSE,"WBS 1.1.3";#N/A,#N/A,FALSE,"WBS 2.1";#N/A,#N/A,FALSE,"WBS 3.1";#N/A,#N/A,FALSE,"WBS 4.1";#N/A,#N/A,FALSE,"WBS 4.2";#N/A,#N/A,FALSE,"WBS 4.3";#N/A,#N/A,FALSE,"WBS 4.5";#N/A,#N/A,FALSE,"WBS 4.6";#N/A,#N/A,FALSE,"WBS 4.8";#N/A,#N/A,FALSE,"WBS 4.10";#N/A,#N/A,FALSE,"WBS 4.11";#N/A,#N/A,FALSE,"WBS 4.12";#N/A,#N/A,FALSE,"WBS 4.13";#N/A,#N/A,FALSE,"WBS 4.14";#N/A,#N/A,FALSE,"WBS 5.1";#N/A,#N/A,FALSE,"WBS 5.2";#N/A,#N/A,FALSE,"WBS 5.3";#N/A,#N/A,FALSE,"WBS 5.4";#N/A,#N/A,FALSE,"WBS 5.5";#N/A,#N/A,FALSE,"WBS 5.6";#N/A,#N/A,FALSE,"WBS 5.7";#N/A,#N/A,FALSE,"WBS 5.8";#N/A,#N/A,FALSE,"WBS 6.1";#N/A,#N/A,FALSE,"WBS 6.1 TRAVEL";#N/A,#N/A,FALSE,"WBS 6.2";#N/A,#N/A,FALSE,"WBS 6.2 TRAVEL";#N/A,#N/A,FALSE,"WBS 6.3";#N/A,#N/A,FALSE,"WBS 6.3 TRAVEL";#N/A,#N/A,FALSE,"CBOM"}</definedName>
    <definedName name="wrn.G._.A._.expense._.entry." hidden="1">{"G A expense entry",#N/A,FALSE,"GA97"}</definedName>
    <definedName name="wrn.G._.A._.expense._.entry._1" hidden="1">{"G A expense entry",#N/A,FALSE,"GA97"}</definedName>
    <definedName name="wrn.G._.A._.expense._.entry._2" hidden="1">{"G A expense entry",#N/A,FALSE,"GA97"}</definedName>
    <definedName name="wrn.G._.A._.expense._.entry._3" hidden="1">{"G A expense entry",#N/A,FALSE,"GA97"}</definedName>
    <definedName name="wrn.G._.A._.expense._.entry._4" hidden="1">{"G A expense entry",#N/A,FALSE,"GA97"}</definedName>
    <definedName name="wrn.G._.A._.expense._.entry._5" hidden="1">{"G A expense entry",#N/A,FALSE,"GA97"}</definedName>
    <definedName name="wrn.GF._.Summary._.Report." hidden="1">{"GFY 1997 Summary",#N/A,FALSE,"Summary";"GFY 1998 Summary",#N/A,FALSE,"Summary";"GFY 1999 Summary",#N/A,FALSE,"Summary";"GFY 2000 Summary",#N/A,FALSE,"Summary"}</definedName>
    <definedName name="wrn.GFY._.Summary._.Report." hidden="1">{"GFY 1997 Summary",#N/A,FALSE,"Summary";"GFY 1998 Summary",#N/A,FALSE,"Summary";"GFY 1999 Summary",#N/A,FALSE,"Summary";"GFY 2000 Summary",#N/A,FALSE,"Summary"}</definedName>
    <definedName name="wrn.government._.rate._.calculation." hidden="1">{"government rate calculation",#N/A,FALSE,"GA97"}</definedName>
    <definedName name="wrn.government._.rate._.calculation._1" hidden="1">{"government rate calculation",#N/A,FALSE,"GA97"}</definedName>
    <definedName name="wrn.government._.rate._.calculation._2" hidden="1">{"government rate calculation",#N/A,FALSE,"GA97"}</definedName>
    <definedName name="wrn.government._.rate._.calculation._3" hidden="1">{"government rate calculation",#N/A,FALSE,"GA97"}</definedName>
    <definedName name="wrn.government._.rate._.calculation._4" hidden="1">{"government rate calculation",#N/A,FALSE,"GA97"}</definedName>
    <definedName name="wrn.government._.rate._.calculation._5" hidden="1">{"government rate calculation",#N/A,FALSE,"GA97"}</definedName>
    <definedName name="wrn.GraphResults." hidden="1">{#N/A,#N/A,FALSE,"GraphInput";#N/A,#N/A,FALSE,"Grph_Contrib";#N/A,#N/A,FALSE,"Grph_Fund";#N/A,#N/A,FALSE,"Grph_FAS87";#N/A,#N/A,FALSE,"Grph_FAS35";#N/A,#N/A,FALSE,"Grph_PI";#N/A,#N/A,FALSE,"Grph_Asset";#N/A,#N/A,FALSE,"Grph_Invest"}</definedName>
    <definedName name="wrn.GraphResults._1" hidden="1">{#N/A,#N/A,FALSE,"GraphInput";#N/A,#N/A,FALSE,"Grph_Contrib";#N/A,#N/A,FALSE,"Grph_Fund";#N/A,#N/A,FALSE,"Grph_FAS87";#N/A,#N/A,FALSE,"Grph_FAS35";#N/A,#N/A,FALSE,"Grph_PI";#N/A,#N/A,FALSE,"Grph_Asset";#N/A,#N/A,FALSE,"Grph_Invest"}</definedName>
    <definedName name="wrn.GraphResults._2" hidden="1">{#N/A,#N/A,FALSE,"GraphInput";#N/A,#N/A,FALSE,"Grph_Contrib";#N/A,#N/A,FALSE,"Grph_Fund";#N/A,#N/A,FALSE,"Grph_FAS87";#N/A,#N/A,FALSE,"Grph_FAS35";#N/A,#N/A,FALSE,"Grph_PI";#N/A,#N/A,FALSE,"Grph_Asset";#N/A,#N/A,FALSE,"Grph_Invest"}</definedName>
    <definedName name="wrn.GraphResults._3" hidden="1">{#N/A,#N/A,FALSE,"GraphInput";#N/A,#N/A,FALSE,"Grph_Contrib";#N/A,#N/A,FALSE,"Grph_Fund";#N/A,#N/A,FALSE,"Grph_FAS87";#N/A,#N/A,FALSE,"Grph_FAS35";#N/A,#N/A,FALSE,"Grph_PI";#N/A,#N/A,FALSE,"Grph_Asset";#N/A,#N/A,FALSE,"Grph_Invest"}</definedName>
    <definedName name="wrn.GraphResults._4" hidden="1">{#N/A,#N/A,FALSE,"GraphInput";#N/A,#N/A,FALSE,"Grph_Contrib";#N/A,#N/A,FALSE,"Grph_Fund";#N/A,#N/A,FALSE,"Grph_FAS87";#N/A,#N/A,FALSE,"Grph_FAS35";#N/A,#N/A,FALSE,"Grph_PI";#N/A,#N/A,FALSE,"Grph_Asset";#N/A,#N/A,FALSE,"Grph_Invest"}</definedName>
    <definedName name="wrn.GraphResults._5" hidden="1">{#N/A,#N/A,FALSE,"GraphInput";#N/A,#N/A,FALSE,"Grph_Contrib";#N/A,#N/A,FALSE,"Grph_Fund";#N/A,#N/A,FALSE,"Grph_FAS87";#N/A,#N/A,FALSE,"Grph_FAS35";#N/A,#N/A,FALSE,"Grph_PI";#N/A,#N/A,FALSE,"Grph_Asset";#N/A,#N/A,FALSE,"Grph_Invest"}</definedName>
    <definedName name="wrn.Harvey._.Report." hidden="1">{#N/A,#N/A,FALSE,"HarveyRpt"}</definedName>
    <definedName name="wrn.HEADS." hidden="1">{"POOL",#N/A,FALSE,"HEADS";"MANAGEMENT",#N/A,FALSE,"HEADS";"MARGO",#N/A,FALSE,"HEADS";"HESTE",#N/A,FALSE,"HEADS";"LANIOU",#N/A,FALSE,"HEADS";"LAVALLE",#N/A,FALSE,"HEADS";"CRAWFOR",#N/A,FALSE,"HEADS";"MENTESAN",#N/A,FALSE,"HEADS";"GILBREA",#N/A,FALSE,"HEADS";"REPRO",#N/A,FALSE,"HEADS"}</definedName>
    <definedName name="wrn.HIGHLIGHTS." hidden="1">{"HIGHLIGHTS",#N/A,FALSE,"HIGHLIGHTS "}</definedName>
    <definedName name="wrn.HISO." localSheetId="0" hidden="1">{"213top",#N/A,FALSE,"Div 213";"213bot",#N/A,FALSE,"Div 213";"267top",#N/A,FALSE,"Div 267";"267bot",#N/A,FALSE,"Div 267";"5048top",#N/A,FALSE,"Div 5048";"5048bot",#N/A,FALSE,"Div 5048";"6241top",#N/A,FALSE,"Div 6241";"6241bot",#N/A,FALSE,"Div 6241"}</definedName>
    <definedName name="wrn.HISO." localSheetId="1" hidden="1">{"213top",#N/A,FALSE,"Div 213";"213bot",#N/A,FALSE,"Div 213";"267top",#N/A,FALSE,"Div 267";"267bot",#N/A,FALSE,"Div 267";"5048top",#N/A,FALSE,"Div 5048";"5048bot",#N/A,FALSE,"Div 5048";"6241top",#N/A,FALSE,"Div 6241";"6241bot",#N/A,FALSE,"Div 6241"}</definedName>
    <definedName name="wrn.HISO." hidden="1">{"213top",#N/A,FALSE,"Div 213";"213bot",#N/A,FALSE,"Div 213";"267top",#N/A,FALSE,"Div 267";"267bot",#N/A,FALSE,"Div 267";"5048top",#N/A,FALSE,"Div 5048";"5048bot",#N/A,FALSE,"Div 5048";"6241top",#N/A,FALSE,"Div 6241";"6241bot",#N/A,FALSE,"Div 6241"}</definedName>
    <definedName name="wrn.HISO._1" localSheetId="0" hidden="1">{"213top",#N/A,FALSE,"Div 213";"213bot",#N/A,FALSE,"Div 213";"267top",#N/A,FALSE,"Div 267";"267bot",#N/A,FALSE,"Div 267";"5048top",#N/A,FALSE,"Div 5048";"5048bot",#N/A,FALSE,"Div 5048";"6241top",#N/A,FALSE,"Div 6241";"6241bot",#N/A,FALSE,"Div 6241"}</definedName>
    <definedName name="wrn.HISO._1" localSheetId="1" hidden="1">{"213top",#N/A,FALSE,"Div 213";"213bot",#N/A,FALSE,"Div 213";"267top",#N/A,FALSE,"Div 267";"267bot",#N/A,FALSE,"Div 267";"5048top",#N/A,FALSE,"Div 5048";"5048bot",#N/A,FALSE,"Div 5048";"6241top",#N/A,FALSE,"Div 6241";"6241bot",#N/A,FALSE,"Div 6241"}</definedName>
    <definedName name="wrn.HISO._1" hidden="1">{"213top",#N/A,FALSE,"Div 213";"213bot",#N/A,FALSE,"Div 213";"267top",#N/A,FALSE,"Div 267";"267bot",#N/A,FALSE,"Div 267";"5048top",#N/A,FALSE,"Div 5048";"5048bot",#N/A,FALSE,"Div 5048";"6241top",#N/A,FALSE,"Div 6241";"6241bot",#N/A,FALSE,"Div 6241"}</definedName>
    <definedName name="wrn.hours._.only." hidden="1">{"hours only",#N/A,FALSE,"Budget"}</definedName>
    <definedName name="wrn.hud._.3." hidden="1">{"division hud",#N/A,FALSE,"Sheet1";"total hud",#N/A,FALSE,"Sheet1"}</definedName>
    <definedName name="wrn.INCOME." hidden="1">{"INCOME",#N/A,FALSE,"INCOME"}</definedName>
    <definedName name="wrn.Income._.Statement." hidden="1">{"P&amp;L Statement",#N/A,FALSE,"FEB-01"}</definedName>
    <definedName name="wrn.Income._.Statement1." hidden="1">{"P&amp;L Statement",#N/A,FALSE,"FEB-01"}</definedName>
    <definedName name="wrn.Info._.Systems._.FCST." hidden="1">{#N/A,#N/A,FALSE,"GISfcst"}</definedName>
    <definedName name="wrn.Information._.Sector._.Plan." hidden="1">{#N/A,#N/A,FALSE,"Info Plan"}</definedName>
    <definedName name="wrn.Information._.Sector._.Plan._" hidden="1">{#N/A,#N/A,FALSE,"Info Plan"}</definedName>
    <definedName name="wrn.Information._.Sector._.Plan._1" hidden="1">{#N/A,#N/A,FALSE,"Info Plan"}</definedName>
    <definedName name="wrn.Information._.Sector._.Plan._2" hidden="1">{#N/A,#N/A,FALSE,"Info Plan"}</definedName>
    <definedName name="wrn.Information._.Sector._.Plan._3" hidden="1">{#N/A,#N/A,FALSE,"Info Plan"}</definedName>
    <definedName name="wrn.Information._.Sector._.Plan._4" hidden="1">{#N/A,#N/A,FALSE,"Info Plan"}</definedName>
    <definedName name="wrn.Information._.Sector._.Plan._5" hidden="1">{#N/A,#N/A,FALSE,"Info Plan"}</definedName>
    <definedName name="wrn.internal._.report." localSheetId="0" hidden="1">{"internal rptg",#N/A,FALSE,"ovhd summary"}</definedName>
    <definedName name="wrn.internal._.report." localSheetId="1" hidden="1">{"internal rptg",#N/A,FALSE,"ovhd summary"}</definedName>
    <definedName name="wrn.internal._.report." hidden="1">{"internal rptg",#N/A,FALSE,"ovhd summary"}</definedName>
    <definedName name="wrn.internal._.report._2" localSheetId="0" hidden="1">{"internal rptg",#N/A,FALSE,"ovhd summary"}</definedName>
    <definedName name="wrn.internal._.report._2" localSheetId="1" hidden="1">{"internal rptg",#N/A,FALSE,"ovhd summary"}</definedName>
    <definedName name="wrn.internal._.report._2" hidden="1">{"internal rptg",#N/A,FALSE,"ovhd summary"}</definedName>
    <definedName name="wrn.inv." hidden="1">{#N/A,"Original",FALSE,"invoice";#N/A,"Accounting Copy",FALSE,"invoice";#N/A,"Copy",FALSE,"invoice"}</definedName>
    <definedName name="wrn.Inv_Summary." hidden="1">{"Entire Spreadsheet",#N/A,FALSE,"ACCTLIST";"Invoices",#N/A,FALSE,"ACCTLIST"}</definedName>
    <definedName name="wrn.Invoice." hidden="1">{#N/A,#N/A,FALSE,"1034";#N/A,#N/A,FALSE,"Invoice"}</definedName>
    <definedName name="wrn.ITSO." localSheetId="0" hidden="1">{"190top",#N/A,FALSE,"Div 190";"190bot",#N/A,FALSE,"Div 190";"5024top",#N/A,FALSE,"Div 5024";"5024bot",#N/A,FALSE,"Div 5024";"5072top",#N/A,FALSE,"Div 5072";"5072bot",#N/A,FALSE,"Div 5072"}</definedName>
    <definedName name="wrn.ITSO." localSheetId="1" hidden="1">{"190top",#N/A,FALSE,"Div 190";"190bot",#N/A,FALSE,"Div 190";"5024top",#N/A,FALSE,"Div 5024";"5024bot",#N/A,FALSE,"Div 5024";"5072top",#N/A,FALSE,"Div 5072";"5072bot",#N/A,FALSE,"Div 5072"}</definedName>
    <definedName name="wrn.ITSO." hidden="1">{"190top",#N/A,FALSE,"Div 190";"190bot",#N/A,FALSE,"Div 190";"5024top",#N/A,FALSE,"Div 5024";"5024bot",#N/A,FALSE,"Div 5024";"5072top",#N/A,FALSE,"Div 5072";"5072bot",#N/A,FALSE,"Div 5072"}</definedName>
    <definedName name="wrn.ITSO._1" localSheetId="0" hidden="1">{"190top",#N/A,FALSE,"Div 190";"190bot",#N/A,FALSE,"Div 190";"5024top",#N/A,FALSE,"Div 5024";"5024bot",#N/A,FALSE,"Div 5024";"5072top",#N/A,FALSE,"Div 5072";"5072bot",#N/A,FALSE,"Div 5072"}</definedName>
    <definedName name="wrn.ITSO._1" localSheetId="1" hidden="1">{"190top",#N/A,FALSE,"Div 190";"190bot",#N/A,FALSE,"Div 190";"5024top",#N/A,FALSE,"Div 5024";"5024bot",#N/A,FALSE,"Div 5024";"5072top",#N/A,FALSE,"Div 5072";"5072bot",#N/A,FALSE,"Div 5072"}</definedName>
    <definedName name="wrn.ITSO._1" hidden="1">{"190top",#N/A,FALSE,"Div 190";"190bot",#N/A,FALSE,"Div 190";"5024top",#N/A,FALSE,"Div 5024";"5024bot",#N/A,FALSE,"Div 5024";"5072top",#N/A,FALSE,"Div 5072";"5072bot",#N/A,FALSE,"Div 5072"}</definedName>
    <definedName name="wrn.JDISS_Co1." localSheetId="0" hidden="1">{"JDISS_Co1",#N/A,FALSE,"JDISS_Co1";"JDISSCo1_PA",#N/A,FALSE,"JDISS_Co1"}</definedName>
    <definedName name="wrn.JDISS_Co1." localSheetId="1" hidden="1">{"JDISS_Co1",#N/A,FALSE,"JDISS_Co1";"JDISSCo1_PA",#N/A,FALSE,"JDISS_Co1"}</definedName>
    <definedName name="wrn.JDISS_Co1." hidden="1">{"JDISS_Co1",#N/A,FALSE,"JDISS_Co1";"JDISSCo1_PA",#N/A,FALSE,"JDISS_Co1"}</definedName>
    <definedName name="wrn.JDISS_Co1._1" localSheetId="0" hidden="1">{"JDISS_Co1",#N/A,FALSE,"JDISS_Co1";"JDISSCo1_PA",#N/A,FALSE,"JDISS_Co1"}</definedName>
    <definedName name="wrn.JDISS_Co1._1" localSheetId="1" hidden="1">{"JDISS_Co1",#N/A,FALSE,"JDISS_Co1";"JDISSCo1_PA",#N/A,FALSE,"JDISS_Co1"}</definedName>
    <definedName name="wrn.JDISS_Co1._1" hidden="1">{"JDISS_Co1",#N/A,FALSE,"JDISS_Co1";"JDISSCo1_PA",#N/A,FALSE,"JDISS_Co1"}</definedName>
    <definedName name="wrn.JIM." hidden="1">{"JIM",#N/A,FALSE,"8401detail"}</definedName>
    <definedName name="wrn.Jury." hidden="1">{#N/A,#N/A,FALSE,"Year";#N/A,#N/A,FALSE,"AC Fiscal Year";#N/A,#N/A,FALSE,"Hourly Rate By Activity";#N/A,#N/A,FALSE,"Hourly Rate By Custom Resource";#N/A,#N/A,FALSE,"Sensitivity Analysis";#N/A,#N/A,FALSE,"Overall Staffing Review"}</definedName>
    <definedName name="wrn.Jury._1" hidden="1">{#N/A,#N/A,FALSE,"Year";#N/A,#N/A,FALSE,"AC Fiscal Year";#N/A,#N/A,FALSE,"Hourly Rate By Activity";#N/A,#N/A,FALSE,"Hourly Rate By Custom Resource";#N/A,#N/A,FALSE,"Sensitivity Analysis";#N/A,#N/A,FALSE,"Overall Staffing Review"}</definedName>
    <definedName name="wrn.Jury._2" hidden="1">{#N/A,#N/A,FALSE,"Year";#N/A,#N/A,FALSE,"AC Fiscal Year";#N/A,#N/A,FALSE,"Hourly Rate By Activity";#N/A,#N/A,FALSE,"Hourly Rate By Custom Resource";#N/A,#N/A,FALSE,"Sensitivity Analysis";#N/A,#N/A,FALSE,"Overall Staffing Review"}</definedName>
    <definedName name="wrn.Jury._3" hidden="1">{#N/A,#N/A,FALSE,"Year";#N/A,#N/A,FALSE,"AC Fiscal Year";#N/A,#N/A,FALSE,"Hourly Rate By Activity";#N/A,#N/A,FALSE,"Hourly Rate By Custom Resource";#N/A,#N/A,FALSE,"Sensitivity Analysis";#N/A,#N/A,FALSE,"Overall Staffing Review"}</definedName>
    <definedName name="wrn.Jury._4" hidden="1">{#N/A,#N/A,FALSE,"Year";#N/A,#N/A,FALSE,"AC Fiscal Year";#N/A,#N/A,FALSE,"Hourly Rate By Activity";#N/A,#N/A,FALSE,"Hourly Rate By Custom Resource";#N/A,#N/A,FALSE,"Sensitivity Analysis";#N/A,#N/A,FALSE,"Overall Staffing Review"}</definedName>
    <definedName name="wrn.Jury._5" hidden="1">{#N/A,#N/A,FALSE,"Year";#N/A,#N/A,FALSE,"AC Fiscal Year";#N/A,#N/A,FALSE,"Hourly Rate By Activity";#N/A,#N/A,FALSE,"Hourly Rate By Custom Resource";#N/A,#N/A,FALSE,"Sensitivity Analysis";#N/A,#N/A,FALSE,"Overall Staffing Review"}</definedName>
    <definedName name="wrn.LABOR." hidden="1">{"GFY 97",#N/A,FALSE,"SCRA LABOR";"GFY 98",#N/A,FALSE,"SCRA LABOR";"GFY 99",#N/A,FALSE,"SCRA LABOR";"GFY 00",#N/A,FALSE,"SCRA LABOR"}</definedName>
    <definedName name="wrn.Labor._.Yr._.1." hidden="1">{"Sch 2.0 yr 1",#N/A,TRUE,"Labor Yr1";"Sch 2.1 yr 1",#N/A,TRUE,"Labor Yr1";"Sch 2.2 yr 1",#N/A,TRUE,"Labor Yr1";"Sch 2.3 yr 1",#N/A,TRUE,"Labor Yr1";"Sch 2.4 yr 1",#N/A,TRUE,"Labor Yr1";"Sch 2.5 yr 1",#N/A,TRUE,"Labor Yr1"}</definedName>
    <definedName name="wrn.Labor._.Yr._.2." hidden="1">{"Sch 2.0 yr 2",#N/A,TRUE,"Labor Yr2";"Sch 2.1 yr 2",#N/A,TRUE,"Labor Yr2";"Sch 2.2 yr 2",#N/A,TRUE,"Labor Yr2";"Sch 2.3 yr 2",#N/A,TRUE,"Labor Yr2";"Sch 2.4 yr 2",#N/A,TRUE,"Labor Yr2";"Sch 2.5 yr 2",#N/A,TRUE,"Labor Yr2"}</definedName>
    <definedName name="wrn.Labor._.Yr._.3." hidden="1">{"Sch 2.0 yr 3",#N/A,FALSE,"Labor Yr3";"Sch 2.1 yr 3",#N/A,FALSE,"Labor Yr3";"Sch 2.2 yr 3",#N/A,FALSE,"Labor Yr3";"Sch 2.3 yr 3",#N/A,FALSE,"Labor Yr3";"Sch 2.4 yr 3",#N/A,FALSE,"Labor Yr3";"Sch 2.5 yr 3",#N/A,FALSE,"Labor Yr3"}</definedName>
    <definedName name="wrn.Long._.Report." localSheetId="0" hidden="1">{#N/A,#N/A,TRUE,"Cover";#N/A,#N/A,TRUE,"Header (ld)";#N/A,#N/A,TRUE,"T&amp;O By Region";#N/A,#N/A,TRUE,"Region Charts ";#N/A,#N/A,TRUE,"T&amp;O London";#N/A,#N/A,TRUE,"AD Report";#N/A,#N/A,TRUE,"Var by OU"}</definedName>
    <definedName name="wrn.Long._.Report." localSheetId="1" hidden="1">{#N/A,#N/A,TRUE,"Cover";#N/A,#N/A,TRUE,"Header (ld)";#N/A,#N/A,TRUE,"T&amp;O By Region";#N/A,#N/A,TRUE,"Region Charts ";#N/A,#N/A,TRUE,"T&amp;O London";#N/A,#N/A,TRUE,"AD Report";#N/A,#N/A,TRUE,"Var by OU"}</definedName>
    <definedName name="wrn.Long._.Report." hidden="1">{#N/A,#N/A,TRUE,"Cover";#N/A,#N/A,TRUE,"Header (ld)";#N/A,#N/A,TRUE,"T&amp;O By Region";#N/A,#N/A,TRUE,"Region Charts ";#N/A,#N/A,TRUE,"T&amp;O London";#N/A,#N/A,TRUE,"AD Report";#N/A,#N/A,TRUE,"Var by OU"}</definedName>
    <definedName name="wrn.Long._.Report._1" localSheetId="0" hidden="1">{#N/A,#N/A,TRUE,"Cover";#N/A,#N/A,TRUE,"Header (ld)";#N/A,#N/A,TRUE,"T&amp;O By Region";#N/A,#N/A,TRUE,"Region Charts ";#N/A,#N/A,TRUE,"T&amp;O London";#N/A,#N/A,TRUE,"AD Report";#N/A,#N/A,TRUE,"Var by OU"}</definedName>
    <definedName name="wrn.Long._.Report._1" localSheetId="1" hidden="1">{#N/A,#N/A,TRUE,"Cover";#N/A,#N/A,TRUE,"Header (ld)";#N/A,#N/A,TRUE,"T&amp;O By Region";#N/A,#N/A,TRUE,"Region Charts ";#N/A,#N/A,TRUE,"T&amp;O London";#N/A,#N/A,TRUE,"AD Report";#N/A,#N/A,TRUE,"Var by OU"}</definedName>
    <definedName name="wrn.Long._.Report._1" hidden="1">{#N/A,#N/A,TRUE,"Cover";#N/A,#N/A,TRUE,"Header (ld)";#N/A,#N/A,TRUE,"T&amp;O By Region";#N/A,#N/A,TRUE,"Region Charts ";#N/A,#N/A,TRUE,"T&amp;O London";#N/A,#N/A,TRUE,"AD Report";#N/A,#N/A,TRUE,"Var by OU"}</definedName>
    <definedName name="wrn.Long._.Report._2" hidden="1">{#N/A,#N/A,TRUE,"Cover";#N/A,#N/A,TRUE,"Header (ld)";#N/A,#N/A,TRUE,"T&amp;O By Region";#N/A,#N/A,TRUE,"Region Charts ";#N/A,#N/A,TRUE,"T&amp;O London";#N/A,#N/A,TRUE,"AD Report";#N/A,#N/A,TRUE,"Var by OU"}</definedName>
    <definedName name="wrn.Long._.Report._3" hidden="1">{#N/A,#N/A,TRUE,"Cover";#N/A,#N/A,TRUE,"Header (ld)";#N/A,#N/A,TRUE,"T&amp;O By Region";#N/A,#N/A,TRUE,"Region Charts ";#N/A,#N/A,TRUE,"T&amp;O London";#N/A,#N/A,TRUE,"AD Report";#N/A,#N/A,TRUE,"Var by OU"}</definedName>
    <definedName name="wrn.Long._.Report._4" hidden="1">{#N/A,#N/A,TRUE,"Cover";#N/A,#N/A,TRUE,"Header (ld)";#N/A,#N/A,TRUE,"T&amp;O By Region";#N/A,#N/A,TRUE,"Region Charts ";#N/A,#N/A,TRUE,"T&amp;O London";#N/A,#N/A,TRUE,"AD Report";#N/A,#N/A,TRUE,"Var by OU"}</definedName>
    <definedName name="wrn.Long._.Report._5" hidden="1">{#N/A,#N/A,TRUE,"Cover";#N/A,#N/A,TRUE,"Header (ld)";#N/A,#N/A,TRUE,"T&amp;O By Region";#N/A,#N/A,TRUE,"Region Charts ";#N/A,#N/A,TRUE,"T&amp;O London";#N/A,#N/A,TRUE,"AD Report";#N/A,#N/A,TRUE,"Var by OU"}</definedName>
    <definedName name="wrn.Long._.Report.a" localSheetId="0" hidden="1">{#N/A,#N/A,TRUE,"Cover";#N/A,#N/A,TRUE,"Header (ld)";#N/A,#N/A,TRUE,"T&amp;O By Region";#N/A,#N/A,TRUE,"Region Charts ";#N/A,#N/A,TRUE,"T&amp;O London";#N/A,#N/A,TRUE,"AD Report";#N/A,#N/A,TRUE,"Var by OU"}</definedName>
    <definedName name="wrn.Long._.Report.a" localSheetId="1" hidden="1">{#N/A,#N/A,TRUE,"Cover";#N/A,#N/A,TRUE,"Header (ld)";#N/A,#N/A,TRUE,"T&amp;O By Region";#N/A,#N/A,TRUE,"Region Charts ";#N/A,#N/A,TRUE,"T&amp;O London";#N/A,#N/A,TRUE,"AD Report";#N/A,#N/A,TRUE,"Var by OU"}</definedName>
    <definedName name="wrn.Long._.Report.a" hidden="1">{#N/A,#N/A,TRUE,"Cover";#N/A,#N/A,TRUE,"Header (ld)";#N/A,#N/A,TRUE,"T&amp;O By Region";#N/A,#N/A,TRUE,"Region Charts ";#N/A,#N/A,TRUE,"T&amp;O London";#N/A,#N/A,TRUE,"AD Report";#N/A,#N/A,TRUE,"Var by OU"}</definedName>
    <definedName name="wrn.Long._.Report.a_1" localSheetId="0" hidden="1">{#N/A,#N/A,TRUE,"Cover";#N/A,#N/A,TRUE,"Header (ld)";#N/A,#N/A,TRUE,"T&amp;O By Region";#N/A,#N/A,TRUE,"Region Charts ";#N/A,#N/A,TRUE,"T&amp;O London";#N/A,#N/A,TRUE,"AD Report";#N/A,#N/A,TRUE,"Var by OU"}</definedName>
    <definedName name="wrn.Long._.Report.a_1" localSheetId="1" hidden="1">{#N/A,#N/A,TRUE,"Cover";#N/A,#N/A,TRUE,"Header (ld)";#N/A,#N/A,TRUE,"T&amp;O By Region";#N/A,#N/A,TRUE,"Region Charts ";#N/A,#N/A,TRUE,"T&amp;O London";#N/A,#N/A,TRUE,"AD Report";#N/A,#N/A,TRUE,"Var by OU"}</definedName>
    <definedName name="wrn.Long._.Report.a_1" hidden="1">{#N/A,#N/A,TRUE,"Cover";#N/A,#N/A,TRUE,"Header (ld)";#N/A,#N/A,TRUE,"T&amp;O By Region";#N/A,#N/A,TRUE,"Region Charts ";#N/A,#N/A,TRUE,"T&amp;O London";#N/A,#N/A,TRUE,"AD Report";#N/A,#N/A,TRUE,"Var by OU"}</definedName>
    <definedName name="wrn.Long._.Report.a_2" hidden="1">{#N/A,#N/A,TRUE,"Cover";#N/A,#N/A,TRUE,"Header (ld)";#N/A,#N/A,TRUE,"T&amp;O By Region";#N/A,#N/A,TRUE,"Region Charts ";#N/A,#N/A,TRUE,"T&amp;O London";#N/A,#N/A,TRUE,"AD Report";#N/A,#N/A,TRUE,"Var by OU"}</definedName>
    <definedName name="wrn.Long._.Report.a_3" hidden="1">{#N/A,#N/A,TRUE,"Cover";#N/A,#N/A,TRUE,"Header (ld)";#N/A,#N/A,TRUE,"T&amp;O By Region";#N/A,#N/A,TRUE,"Region Charts ";#N/A,#N/A,TRUE,"T&amp;O London";#N/A,#N/A,TRUE,"AD Report";#N/A,#N/A,TRUE,"Var by OU"}</definedName>
    <definedName name="wrn.Long._.Report.a_4" hidden="1">{#N/A,#N/A,TRUE,"Cover";#N/A,#N/A,TRUE,"Header (ld)";#N/A,#N/A,TRUE,"T&amp;O By Region";#N/A,#N/A,TRUE,"Region Charts ";#N/A,#N/A,TRUE,"T&amp;O London";#N/A,#N/A,TRUE,"AD Report";#N/A,#N/A,TRUE,"Var by OU"}</definedName>
    <definedName name="wrn.Long._.Report.a_5" hidden="1">{#N/A,#N/A,TRUE,"Cover";#N/A,#N/A,TRUE,"Header (ld)";#N/A,#N/A,TRUE,"T&amp;O By Region";#N/A,#N/A,TRUE,"Region Charts ";#N/A,#N/A,TRUE,"T&amp;O London";#N/A,#N/A,TRUE,"AD Report";#N/A,#N/A,TRUE,"Var by OU"}</definedName>
    <definedName name="wrn.LRP." hidden="1">{#N/A,#N/A,FALSE,"CombDiv";#N/A,#N/A,FALSE,"CAD";#N/A,#N/A,FALSE,"17";#N/A,#N/A,FALSE,"18";#N/A,#N/A,FALSE,"31";#N/A,#N/A,FALSE,"38";#N/A,#N/A,FALSE,"58";#N/A,#N/A,FALSE,"86";#N/A,#N/A,FALSE,"CORP";#N/A,#N/A,FALSE,"8";#N/A,#N/A,FALSE,"89";#N/A,#N/A,FALSE,"90";#N/A,#N/A,FALSE,"DSSD";#N/A,#N/A,FALSE,"12";#N/A,#N/A,FALSE,"25";#N/A,#N/A,FALSE,"62";#N/A,#N/A,FALSE,"72";#N/A,#N/A,FALSE,"74";#N/A,#N/A,FALSE,"91";#N/A,#N/A,FALSE,"ESID";#N/A,#N/A,FALSE,"23";#N/A,#N/A,FALSE,"50";#N/A,#N/A,FALSE,"53";#N/A,#N/A,FALSE,"59";#N/A,#N/A,FALSE,"60";#N/A,#N/A,FALSE,"76";#N/A,#N/A,FALSE,"84";#N/A,#N/A,FALSE,"ESSD";#N/A,#N/A,FALSE,"24";#N/A,#N/A,FALSE,"28";#N/A,#N/A,FALSE,"29";#N/A,#N/A,FALSE,"47";#N/A,#N/A,FALSE,"63";#N/A,#N/A,FALSE,"66";#N/A,#N/A,FALSE,"67";#N/A,#N/A,FALSE,"78";#N/A,#N/A,FALSE,"78A";#N/A,#N/A,FALSE,"MASD";#N/A,#N/A,FALSE,"30";#N/A,#N/A,FALSE,"35";#N/A,#N/A,FALSE,"45";#N/A,#N/A,FALSE,"57";#N/A,#N/A,FALSE,"75";#N/A,#N/A,FALSE,"83";#N/A,#N/A,FALSE,"85"}</definedName>
    <definedName name="wrn.LRP.2" hidden="1">{#N/A,#N/A,FALSE,"CombDiv";#N/A,#N/A,FALSE,"CAD";#N/A,#N/A,FALSE,"17";#N/A,#N/A,FALSE,"18";#N/A,#N/A,FALSE,"31";#N/A,#N/A,FALSE,"38";#N/A,#N/A,FALSE,"58";#N/A,#N/A,FALSE,"86";#N/A,#N/A,FALSE,"CORP";#N/A,#N/A,FALSE,"8";#N/A,#N/A,FALSE,"89";#N/A,#N/A,FALSE,"90";#N/A,#N/A,FALSE,"DSSD";#N/A,#N/A,FALSE,"12";#N/A,#N/A,FALSE,"25";#N/A,#N/A,FALSE,"62";#N/A,#N/A,FALSE,"72";#N/A,#N/A,FALSE,"74";#N/A,#N/A,FALSE,"91";#N/A,#N/A,FALSE,"ESID";#N/A,#N/A,FALSE,"23";#N/A,#N/A,FALSE,"50";#N/A,#N/A,FALSE,"53";#N/A,#N/A,FALSE,"59";#N/A,#N/A,FALSE,"60";#N/A,#N/A,FALSE,"76";#N/A,#N/A,FALSE,"84";#N/A,#N/A,FALSE,"ESSD";#N/A,#N/A,FALSE,"24";#N/A,#N/A,FALSE,"28";#N/A,#N/A,FALSE,"29";#N/A,#N/A,FALSE,"47";#N/A,#N/A,FALSE,"63";#N/A,#N/A,FALSE,"66";#N/A,#N/A,FALSE,"67";#N/A,#N/A,FALSE,"78";#N/A,#N/A,FALSE,"78A";#N/A,#N/A,FALSE,"MASD";#N/A,#N/A,FALSE,"30";#N/A,#N/A,FALSE,"35";#N/A,#N/A,FALSE,"45";#N/A,#N/A,FALSE,"57";#N/A,#N/A,FALSE,"75";#N/A,#N/A,FALSE,"83";#N/A,#N/A,FALSE,"85"}</definedName>
    <definedName name="wrn.Man._.Loading._.Sheet." hidden="1">{#N/A,#N/A,FALSE,"ManLoading"}</definedName>
    <definedName name="wrn.Man._.Loading._.Sheet._1" hidden="1">{#N/A,#N/A,FALSE,"ManLoading"}</definedName>
    <definedName name="wrn.MAR02RF3." hidden="1">{#N/A,#N/A,FALSE,"cover";#N/A,#N/A,FALSE,"HIGHLIGHTS";#N/A,#N/A,FALSE,"BLOCK FLYING HOURS";#N/A,#N/A,FALSE,"assumptions";#N/A,#N/A,FALSE,"ARISINGS";#N/A,#N/A,FALSE,"HEADS 0203 VS 0102";#N/A,#N/A,FALSE,"PRODUCT 0203 VS 0102";#N/A,#N/A,FALSE,"FTE 0203";#N/A,#N/A,FALSE,"WATERFALL";#N/A,#N/A,FALSE,"SPARE ENG 0203";#N/A,#N/A,FALSE,"rf3 mar2002"}</definedName>
    <definedName name="wrn.MARC." hidden="1">{#N/A,#N/A,FALSE,"FAC_RATE.XLS";#N/A,#N/A,FALSE,"EIA";#N/A,#N/A,FALSE,"FCC";#N/A,#N/A,FALSE,"SETA";#N/A,#N/A,FALSE,"MHX.XLS";#N/A,#N/A,FALSE,"DOM_G&amp;A"}</definedName>
    <definedName name="wrn.marc1." hidden="1">{#N/A,#N/A,FALSE,"FAC_RATE.XLS";#N/A,#N/A,FALSE,"EIA";#N/A,#N/A,FALSE,"FCC";#N/A,#N/A,FALSE,"SETA";#N/A,#N/A,FALSE,"MHX.XLS";#N/A,#N/A,FALSE,"DOM_G&amp;A"}</definedName>
    <definedName name="WRN.MARC2" hidden="1">{#N/A,#N/A,FALSE,"FAC_RATE.XLS";#N/A,#N/A,FALSE,"EIA";#N/A,#N/A,FALSE,"FCC";#N/A,#N/A,FALSE,"SETA";#N/A,#N/A,FALSE,"MHX.XLS";#N/A,#N/A,FALSE,"DOM_G&amp;A"}</definedName>
    <definedName name="wrn.mbth." hidden="1">{"costs",#N/A,TRUE,"Invoice Summary";"parameters",#N/A,TRUE,"Operating Parameters"}</definedName>
    <definedName name="wrn.MMOC._.Accounts._.Receivable." hidden="1">{#N/A,#N/A,FALSE,"Summary";#N/A,#N/A,FALSE,"3108";#N/A,#N/A,FALSE,"338W";#N/A,#N/A,FALSE,"358N";#N/A,#N/A,FALSE,"361H";#N/A,#N/A,FALSE,"366H";#N/A,#N/A,FALSE,"377G";#N/A,#N/A,FALSE,"392F";#N/A,#N/A,FALSE,"392U";#N/A,#N/A,FALSE,"4W67"}</definedName>
    <definedName name="wrn.MONTHLY." hidden="1">{"statr",#N/A,FALSE,"STAT";"cssrr",#N/A,FALSE,"CSSR";"cap1r",#N/A,FALSE,"CAP";"cap2r",#N/A,FALSE,"CAP"}</definedName>
    <definedName name="wrn.monthly2" hidden="1">{#N/A,#N/A,FALSE,"Page 1";#N/A,#N/A,FALSE,"Page 2";#N/A,#N/A,FALSE,"cm &amp; itd analysis";#N/A,#N/A,FALSE,"PROGRAM MGT";#N/A,#N/A,FALSE,"BASELINE";#N/A,#N/A,FALSE,"BAS V2.0";#N/A,#N/A,FALSE,"BAS V2.5";#N/A,#N/A,FALSE,"BAS V3.0";#N/A,#N/A,FALSE,"TOTAL"}</definedName>
    <definedName name="wrn.monthlyoption." hidden="1">{"GFY 97",#N/A,FALSE,"MONTHLY FLOW (OPTION)";"GFY 98",#N/A,FALSE,"MONTHLY FLOW (OPTION)";"GFY 99",#N/A,FALSE,"MONTHLY FLOW (OPTION)";"GFY 00",#N/A,FALSE,"MONTHLY FLOW (OPTION)";"TTL PROGRAM",#N/A,FALSE,"MONTHLY FLOW (OPTION)"}</definedName>
    <definedName name="wrn.Most._.likely." hidden="1">{"Most Likely",#N/A,FALSE,"Year 2000"}</definedName>
    <definedName name="wrn.mrs"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wrn.MSR."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wrn.msr1"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wrn.new." hidden="1">{#N/A,#N/A,TRUE,"cover";#N/A,#N/A,TRUE,"BLOCK FLYING HOURS";#N/A,#N/A,TRUE,"assumptions";#N/A,#N/A,TRUE,"ARISINGS";#N/A,#N/A,TRUE,"HEADCOUNT";#N/A,#N/A,TRUE,"product line less jt9";#N/A,#N/A,TRUE,"GRAPH";#N/A,#N/A,TRUE,"ENGINE";#N/A,#N/A,TRUE,"FTE";#N/A,#N/A,TRUE,"FTE Y1";#N/A,#N/A,TRUE,"FTE Y2";#N/A,#N/A,TRUE,"FTE Y3";#N/A,#N/A,TRUE,"ACTIVITY";#N/A,#N/A,TRUE,"SPARE ENG";#N/A,#N/A,TRUE,"SPARE MAT";"capacitytables",#N/A,TRUE,"CAPACITY";"capacitygraphs",#N/A,TRUE,"CAPACITY";#N/A,#N/A,TRUE,"costs";#N/A,#N/A,TRUE,"material"}</definedName>
    <definedName name="wrn.Note._.Pages." hidden="1">{#N/A,#N/A,FALSE,"1. Service Fee Analysis";#N/A,#N/A,FALSE,"2. Stop Loss Insurance";#N/A,#N/A,FALSE,"3. Savings Analysis";#N/A,#N/A,FALSE,"4. Service Center Results";#N/A,#N/A,FALSE,"5. Network Analysis"}</definedName>
    <definedName name="wrn.OMARGIN." hidden="1">{"OMARGIN",#N/A,FALSE,"OMARGIN"}</definedName>
    <definedName name="wrn.P01055._.Print." hidden="1">{#N/A,#N/A,TRUE,"Prop Cvr";#N/A,#N/A,TRUE,"Program Summary";#N/A,#N/A,TRUE,"Base Summary";#N/A,#N/A,TRUE,"Base CLIN1 Summary";#N/A,#N/A,TRUE," BASE CLIN1.1 Solers";#N/A,#N/A,TRUE,"BASE CLIN1.1SSB";#N/A,#N/A,TRUE," BASE CLIN1.2 Solers";#N/A,#N/A,TRUE,"BASE CLIN1.2SSB";#N/A,#N/A,TRUE,"BASE CLIN2 Summary";#N/A,#N/A,TRUE,"BASE CLIN2 Solers";#N/A,#N/A,TRUE,"BASE CLIN2 SSB";#N/A,#N/A,TRUE,"BASE CLIN3 Summary";#N/A,#N/A,TRUE,"BASE CLIN3 Solers";#N/A,#N/A,TRUE,"BASE1 CLIN3 SSB";#N/A,#N/A,TRUE,"BASE CLIN4 Summary";#N/A,#N/A,TRUE,"BASE  CLIN4 Solers";#N/A,#N/A,TRUE,"BASE CLIN4 SSB";#N/A,#N/A,TRUE,"OPT1 Summary";#N/A,#N/A,TRUE,"OPT1 CLIN1 Summary";#N/A,#N/A,TRUE,"OPT1 CLIN1.1 Solers";#N/A,#N/A,TRUE,"OPT1 CLIN1.1 SSB";#N/A,#N/A,TRUE,"OPT1 CLIN1.2 Solers ";#N/A,#N/A,TRUE,"OPT1 CLIN1.2 SSB ";#N/A,#N/A,TRUE,"OPT1 CLIN2 Summary ";#N/A,#N/A,TRUE,"OPT1 CLIN2 Solers";#N/A,#N/A,TRUE,"OPT1 CLIN2 SSB";#N/A,#N/A,TRUE,"OPT1 CLIN3 Summary ";#N/A,#N/A,TRUE,"OPT1CLIN3 Solers";#N/A,#N/A,TRUE,"OPT1 CLIN3 SSB";#N/A,#N/A,TRUE,"OPT1 CLIN4 Summary ";#N/A,#N/A,TRUE,"OPT1 CLIN4 Solers";#N/A,#N/A,TRUE,"OPT1 CLIN4 SSB";#N/A,#N/A,TRUE,"OPT2 Summary";#N/A,#N/A,TRUE,"OPT2 CLIN1 Summary";#N/A,#N/A,TRUE,"OPT2 CLIN1.1 Solers";#N/A,#N/A,TRUE," OPT2 CLIN1.1 SSB";#N/A,#N/A,TRUE,"OPT2 CLIN1.2 Solers ";#N/A,#N/A,TRUE," OPT2 CLIN1.2 SSB ";#N/A,#N/A,TRUE,"OPT2 CLIN2 Summary  ";#N/A,#N/A,TRUE,"OPT2 CLIN2 Solers";#N/A,#N/A,TRUE,"OPT2 CLIN2 SSB";#N/A,#N/A,TRUE,"OPT2 CLIN3 Summary ";#N/A,#N/A,TRUE,"OPT2 CLIN3 Solers";#N/A,#N/A,TRUE,"OPT2 CLIN3 SSB";#N/A,#N/A,TRUE,"OPT2 CLIN4 Summary  ";#N/A,#N/A,TRUE,"OPT2 CLIN4 Solers";#N/A,#N/A,TRUE,"OPT2 CLIN4 SSB"}</definedName>
    <definedName name="wrn.PA." localSheetId="0" hidden="1">{"summary",#N/A,FALSE,"GRP SUMMARY";"ytd",#N/A,FALSE,"GRP SUMMARY";"curr",#N/A,FALSE,"GRP SUMMARY"}</definedName>
    <definedName name="wrn.PA." localSheetId="1" hidden="1">{"summary",#N/A,FALSE,"GRP SUMMARY";"ytd",#N/A,FALSE,"GRP SUMMARY";"curr",#N/A,FALSE,"GRP SUMMARY"}</definedName>
    <definedName name="wrn.PA." hidden="1">{"summary",#N/A,FALSE,"GRP SUMMARY";"ytd",#N/A,FALSE,"GRP SUMMARY";"curr",#N/A,FALSE,"GRP SUMMARY"}</definedName>
    <definedName name="wrn.PA._1" localSheetId="0" hidden="1">{"summary",#N/A,FALSE,"GRP SUMMARY";"ytd",#N/A,FALSE,"GRP SUMMARY";"curr",#N/A,FALSE,"GRP SUMMARY"}</definedName>
    <definedName name="wrn.PA._1" localSheetId="1" hidden="1">{"summary",#N/A,FALSE,"GRP SUMMARY";"ytd",#N/A,FALSE,"GRP SUMMARY";"curr",#N/A,FALSE,"GRP SUMMARY"}</definedName>
    <definedName name="wrn.PA._1" hidden="1">{"summary",#N/A,FALSE,"GRP SUMMARY";"ytd",#N/A,FALSE,"GRP SUMMARY";"curr",#N/A,FALSE,"GRP SUMMARY"}</definedName>
    <definedName name="wrn.pa.1" localSheetId="0" hidden="1">{#N/A,#N/A,FALSE,"ORIGPLANYTD";"YTD",#N/A,FALSE,"YTD";#N/A,#N/A,FALSE,"ORIGPLANCUR";"CURRENT",#N/A,FALSE,"CURRENT";"GA_ALLOC",#N/A,FALSE,"GA_ALLOC";"CD",#N/A,FALSE,"CORP"}</definedName>
    <definedName name="wrn.pa.1" localSheetId="1" hidden="1">{#N/A,#N/A,FALSE,"ORIGPLANYTD";"YTD",#N/A,FALSE,"YTD";#N/A,#N/A,FALSE,"ORIGPLANCUR";"CURRENT",#N/A,FALSE,"CURRENT";"GA_ALLOC",#N/A,FALSE,"GA_ALLOC";"CD",#N/A,FALSE,"CORP"}</definedName>
    <definedName name="wrn.pa.1" hidden="1">{#N/A,#N/A,FALSE,"ORIGPLANYTD";"YTD",#N/A,FALSE,"YTD";#N/A,#N/A,FALSE,"ORIGPLANCUR";"CURRENT",#N/A,FALSE,"CURRENT";"GA_ALLOC",#N/A,FALSE,"GA_ALLOC";"CD",#N/A,FALSE,"CORP"}</definedName>
    <definedName name="wrn.pa.1_1" localSheetId="0" hidden="1">{#N/A,#N/A,FALSE,"ORIGPLANYTD";"YTD",#N/A,FALSE,"YTD";#N/A,#N/A,FALSE,"ORIGPLANCUR";"CURRENT",#N/A,FALSE,"CURRENT";"GA_ALLOC",#N/A,FALSE,"GA_ALLOC";"CD",#N/A,FALSE,"CORP"}</definedName>
    <definedName name="wrn.pa.1_1" localSheetId="1" hidden="1">{#N/A,#N/A,FALSE,"ORIGPLANYTD";"YTD",#N/A,FALSE,"YTD";#N/A,#N/A,FALSE,"ORIGPLANCUR";"CURRENT",#N/A,FALSE,"CURRENT";"GA_ALLOC",#N/A,FALSE,"GA_ALLOC";"CD",#N/A,FALSE,"CORP"}</definedName>
    <definedName name="wrn.pa.1_1" hidden="1">{#N/A,#N/A,FALSE,"ORIGPLANYTD";"YTD",#N/A,FALSE,"YTD";#N/A,#N/A,FALSE,"ORIGPLANCUR";"CURRENT",#N/A,FALSE,"CURRENT";"GA_ALLOC",#N/A,FALSE,"GA_ALLOC";"CD",#N/A,FALSE,"CORP"}</definedName>
    <definedName name="wrn.PAGE1." hidden="1">{#N/A,#N/A,FALSE,"PAGE1"}</definedName>
    <definedName name="wrn.PAGE2." hidden="1">{#N/A,#N/A,FALSE,"PAGE2"}</definedName>
    <definedName name="wrn.PAGE3." hidden="1">{#N/A,#N/A,FALSE,"PAGE3"}</definedName>
    <definedName name="wrn.PAGE4." hidden="1">{#N/A,#N/A,FALSE,"PAGE4"}</definedName>
    <definedName name="wrn.PAGE5." hidden="1">{#N/A,#N/A,FALSE,"PAGE5"}</definedName>
    <definedName name="wrn.PAGE6." hidden="1">{"PAGE6",#N/A,FALSE,"PAGE6"}</definedName>
    <definedName name="wrn.PAODC." hidden="1">{"par",#N/A,FALSE,"PA";"odcr",#N/A,FALSE,"PA";"paxr",#N/A,FALSE,"PA"}</definedName>
    <definedName name="wrn.Pearson_Co1." localSheetId="0" hidden="1">{"PearsonCo1_Prop",#N/A,FALSE,"Pearsons Task Co1";"PearsonCo1_PA",#N/A,FALSE,"Pearsons Task Co1"}</definedName>
    <definedName name="wrn.Pearson_Co1." localSheetId="1" hidden="1">{"PearsonCo1_Prop",#N/A,FALSE,"Pearsons Task Co1";"PearsonCo1_PA",#N/A,FALSE,"Pearsons Task Co1"}</definedName>
    <definedName name="wrn.Pearson_Co1." hidden="1">{"PearsonCo1_Prop",#N/A,FALSE,"Pearsons Task Co1";"PearsonCo1_PA",#N/A,FALSE,"Pearsons Task Co1"}</definedName>
    <definedName name="wrn.Pearson_Co1._1" localSheetId="0" hidden="1">{"PearsonCo1_Prop",#N/A,FALSE,"Pearsons Task Co1";"PearsonCo1_PA",#N/A,FALSE,"Pearsons Task Co1"}</definedName>
    <definedName name="wrn.Pearson_Co1._1" localSheetId="1" hidden="1">{"PearsonCo1_Prop",#N/A,FALSE,"Pearsons Task Co1";"PearsonCo1_PA",#N/A,FALSE,"Pearsons Task Co1"}</definedName>
    <definedName name="wrn.Pearson_Co1._1" hidden="1">{"PearsonCo1_Prop",#N/A,FALSE,"Pearsons Task Co1";"PearsonCo1_PA",#N/A,FALSE,"Pearsons Task Co1"}</definedName>
    <definedName name="wrn.Pearson_Co5." localSheetId="0" hidden="1">{"PearsonCo5_Prop",#N/A,FALSE,"Pearsons Task Co5";"PearsonCo5_PA",#N/A,FALSE,"Pearsons Task Co5"}</definedName>
    <definedName name="wrn.Pearson_Co5." localSheetId="1" hidden="1">{"PearsonCo5_Prop",#N/A,FALSE,"Pearsons Task Co5";"PearsonCo5_PA",#N/A,FALSE,"Pearsons Task Co5"}</definedName>
    <definedName name="wrn.Pearson_Co5." hidden="1">{"PearsonCo5_Prop",#N/A,FALSE,"Pearsons Task Co5";"PearsonCo5_PA",#N/A,FALSE,"Pearsons Task Co5"}</definedName>
    <definedName name="wrn.Pearson_Co5._1" localSheetId="0" hidden="1">{"PearsonCo5_Prop",#N/A,FALSE,"Pearsons Task Co5";"PearsonCo5_PA",#N/A,FALSE,"Pearsons Task Co5"}</definedName>
    <definedName name="wrn.Pearson_Co5._1" localSheetId="1" hidden="1">{"PearsonCo5_Prop",#N/A,FALSE,"Pearsons Task Co5";"PearsonCo5_PA",#N/A,FALSE,"Pearsons Task Co5"}</definedName>
    <definedName name="wrn.Pearson_Co5._1" hidden="1">{"PearsonCo5_Prop",#N/A,FALSE,"Pearsons Task Co5";"PearsonCo5_PA",#N/A,FALSE,"Pearsons Task Co5"}</definedName>
    <definedName name="wrn.PETE." hidden="1">{#N/A,#N/A,FALSE,"FAC_RATE.XLS";#N/A,#N/A,FALSE,"TFC";#N/A,#N/A,FALSE,"ISC";#N/A,#N/A,FALSE,"ESC";#N/A,#N/A,FALSE,"EIA";#N/A,#N/A,FALSE,"FCC";#N/A,#N/A,FALSE,"SETA";#N/A,#N/A,FALSE,"MSC";#N/A,#N/A,FALSE,"SSC_SPA";#N/A,#N/A,FALSE,"SSC_NEMA";#N/A,#N/A,FALSE,"MHX.XLS";#N/A,#N/A,FALSE,"DOM_G&amp;A"}</definedName>
    <definedName name="WRN.PETE2" hidden="1">{#N/A,#N/A,FALSE,"FAC_RATE.XLS";#N/A,#N/A,FALSE,"TFC";#N/A,#N/A,FALSE,"ISC";#N/A,#N/A,FALSE,"ESC";#N/A,#N/A,FALSE,"EIA";#N/A,#N/A,FALSE,"FCC";#N/A,#N/A,FALSE,"SETA";#N/A,#N/A,FALSE,"MSC";#N/A,#N/A,FALSE,"SSC_SPA";#N/A,#N/A,FALSE,"SSC_NEMA";#N/A,#N/A,FALSE,"MHX.XLS";#N/A,#N/A,FALSE,"DOM_G&amp;A"}</definedName>
    <definedName name="wrn.Plan003._.Revenue._.and._.Profit." hidden="1">{"Plan003 WF Summary",#N/A,FALSE,"FY00 WF Summary";"Trends Revenue",#N/A,FALSE,"Trends Revenue";"Trends Revenue Current",#N/A,FALSE,"Trends Revenue";"Trends Profit",#N/A,FALSE,"Trends Profit";"Trends Profit Current",#N/A,FALSE,"Trends Profit";"Trends Fee %",#N/A,FALSE,"Trends Fee %";"Trends Fee % Current",#N/A,FALSE,"Trends Fee %";"Plan003 Deptids",#N/A,FALSE,"FY00 Fcst";"Plan003 Major Programs",#N/A,FALSE,"FY00 Fcst";"Plan003 Revenue",#N/A,FALSE,"FY00 Fcst";"Plan003 Profit",#N/A,FALSE,"FY00 Fcst";"Current vs. Prior Fcst",#N/A,FALSE,"Current vs. Prior Fcst"}</definedName>
    <definedName name="wrn.Preventive._.Maintenance." hidden="1">{#N/A,#N/A,FALSE,"PM(FIXED)";#N/A,#N/A,FALSE,"PM(ROTC)";#N/A,#N/A,FALSE,"PM(WSO)";#N/A,#N/A,FALSE,"PM(OPT)"}</definedName>
    <definedName name="wrn.price." localSheetId="0" hidden="1">{"PAGE1",#N/A,FALSE,"CPFFMSTR";"PAGE2",#N/A,FALSE,"CPFFMSTR"}</definedName>
    <definedName name="wrn.price." localSheetId="1" hidden="1">{"PAGE1",#N/A,FALSE,"CPFFMSTR";"PAGE2",#N/A,FALSE,"CPFFMSTR"}</definedName>
    <definedName name="wrn.price." hidden="1">{"PAGE1",#N/A,FALSE,"CPFFMSTR";"PAGE2",#N/A,FALSE,"CPFFMSTR"}</definedName>
    <definedName name="wrn.price._1" localSheetId="0" hidden="1">{"PAGE1",#N/A,FALSE,"CPFFMSTR";"PAGE2",#N/A,FALSE,"CPFFMSTR"}</definedName>
    <definedName name="wrn.price._1" localSheetId="1" hidden="1">{"PAGE1",#N/A,FALSE,"CPFFMSTR";"PAGE2",#N/A,FALSE,"CPFFMSTR"}</definedName>
    <definedName name="wrn.price._1" hidden="1">{"PAGE1",#N/A,FALSE,"CPFFMSTR";"PAGE2",#N/A,FALSE,"CPFFMSTR"}</definedName>
    <definedName name="wrn.price._2" hidden="1">{"PAGE1",#N/A,FALSE,"CPFFMSTR";"PAGE2",#N/A,FALSE,"CPFFMSTR"}</definedName>
    <definedName name="wrn.price._3" hidden="1">{"PAGE1",#N/A,FALSE,"CPFFMSTR";"PAGE2",#N/A,FALSE,"CPFFMSTR"}</definedName>
    <definedName name="wrn.price._4" hidden="1">{"PAGE1",#N/A,FALSE,"CPFFMSTR";"PAGE2",#N/A,FALSE,"CPFFMSTR"}</definedName>
    <definedName name="wrn.price._5" hidden="1">{"PAGE1",#N/A,FALSE,"CPFFMSTR";"PAGE2",#N/A,FALSE,"CPFFMSTR"}</definedName>
    <definedName name="wrn.price.1" localSheetId="0" hidden="1">{"PAGE1",#N/A,FALSE,"CPFFMSTR";"PAGE2",#N/A,FALSE,"CPFFMSTR"}</definedName>
    <definedName name="wrn.price.1" localSheetId="1" hidden="1">{"PAGE1",#N/A,FALSE,"CPFFMSTR";"PAGE2",#N/A,FALSE,"CPFFMSTR"}</definedName>
    <definedName name="wrn.price.1" hidden="1">{"PAGE1",#N/A,FALSE,"CPFFMSTR";"PAGE2",#N/A,FALSE,"CPFFMSTR"}</definedName>
    <definedName name="wrn.price.1_1" localSheetId="0" hidden="1">{"PAGE1",#N/A,FALSE,"CPFFMSTR";"PAGE2",#N/A,FALSE,"CPFFMSTR"}</definedName>
    <definedName name="wrn.price.1_1" localSheetId="1" hidden="1">{"PAGE1",#N/A,FALSE,"CPFFMSTR";"PAGE2",#N/A,FALSE,"CPFFMSTR"}</definedName>
    <definedName name="wrn.price.1_1" hidden="1">{"PAGE1",#N/A,FALSE,"CPFFMSTR";"PAGE2",#N/A,FALSE,"CPFFMSTR"}</definedName>
    <definedName name="wrn.PriceSheetNoMargins." hidden="1">{"PriceSheetNoMargins",#N/A,FALSE,"PriceSheet"}</definedName>
    <definedName name="wrn.Print." hidden="1">{"Base Cost",#N/A,FALSE,"Cost Formats";"Base",#N/A,FALSE,"Composite Rate";"Option 1 Cost",#N/A,FALSE,"Cost Formats";"Option 1",#N/A,FALSE,"Composite Rate";"Option 2 Cost",#N/A,FALSE,"Cost Formats";"Option 2",#N/A,FALSE,"Composite Rate";"Option 3 Cost",#N/A,FALSE,"Cost Formats";"Option 3",#N/A,FALSE,"Composite Rate";"Option 4 Cost",#N/A,FALSE,"Cost Formats";"Option 4",#N/A,FALSE,"Composite Rate";"Option 5 Cost",#N/A,FALSE,"Cost Formats";"Option 5",#N/A,FALSE,"Composite Rate";"Total Cost",#N/A,FALSE,"Cost Formats"}</definedName>
    <definedName name="wrn.PRINT._.ALL." hidden="1">{"ORIG",#N/A,FALSE,"Sheet1";"GOVT LABOR",#N/A,FALSE,"Sheet1";"INT LABOR",#N/A,FALSE,"Sheet1"}</definedName>
    <definedName name="wrn.PRINT._.ALL._1" hidden="1">{"ORIG",#N/A,FALSE,"Sheet1";"GOVT LABOR",#N/A,FALSE,"Sheet1";"INT LABOR",#N/A,FALSE,"Sheet1"}</definedName>
    <definedName name="wrn.PRINT._.ALL._2" hidden="1">{"ORIG",#N/A,FALSE,"Sheet1";"GOVT LABOR",#N/A,FALSE,"Sheet1";"INT LABOR",#N/A,FALSE,"Sheet1"}</definedName>
    <definedName name="wrn.PRINT._.ALL._3" hidden="1">{"ORIG",#N/A,FALSE,"Sheet1";"GOVT LABOR",#N/A,FALSE,"Sheet1";"INT LABOR",#N/A,FALSE,"Sheet1"}</definedName>
    <definedName name="wrn.PRINT._.ALL._4" hidden="1">{"ORIG",#N/A,FALSE,"Sheet1";"GOVT LABOR",#N/A,FALSE,"Sheet1";"INT LABOR",#N/A,FALSE,"Sheet1"}</definedName>
    <definedName name="wrn.PRINT._.ALL._5" hidden="1">{"ORIG",#N/A,FALSE,"Sheet1";"GOVT LABOR",#N/A,FALSE,"Sheet1";"INT LABOR",#N/A,FALSE,"Sheet1"}</definedName>
    <definedName name="wrn.print._.form." hidden="1">{"Form 1263 Total",#N/A,FALSE,"NIST-1263 Total"}</definedName>
    <definedName name="wrn.Print._.Package." hidden="1">{#N/A,#N/A,FALSE,"P&amp;L";#N/A,#N/A,FALSE,"Other Costs and Overhead Costs";#N/A,#N/A,FALSE,"Headcount";#N/A,#N/A,FALSE,"Project &amp; On Going";#N/A,#N/A,FALSE,"Project &amp; On Going -Cost Detail";#N/A,#N/A,FALSE,"TPO by Process";#N/A,#N/A,FALSE,"Ongoing Delivery by Service";#N/A,#N/A,FALSE,"Projects by Sub Project";#N/A,#N/A,FALSE,"Consulting by Sub Project";#N/A,#N/A,FALSE,"TPO  by Vendor";#N/A,#N/A,FALSE,"Imple_Transition";#N/A,#N/A,FALSE,"Imple_Transition Cost Detail"}</definedName>
    <definedName name="wrn.PRINT._.STERLING." hidden="1">{#N/A,"ORIGINAL",FALSE,"STERLING";#N/A,"ACCOUNTING COPY",FALSE,"STERLING";#N/A,"COPY",FALSE,"STERLING"}</definedName>
    <definedName name="wrn.Print._1" hidden="1">{"Base Cost",#N/A,FALSE,"Cost Formats";"Base",#N/A,FALSE,"Composite Rate";"Option 1 Cost",#N/A,FALSE,"Cost Formats";"Option 1",#N/A,FALSE,"Composite Rate";"Option 2 Cost",#N/A,FALSE,"Cost Formats";"Option 2",#N/A,FALSE,"Composite Rate";"Option 3 Cost",#N/A,FALSE,"Cost Formats";"Option 3",#N/A,FALSE,"Composite Rate";"Option 4 Cost",#N/A,FALSE,"Cost Formats";"Option 4",#N/A,FALSE,"Composite Rate";"Option 5 Cost",#N/A,FALSE,"Cost Formats";"Option 5",#N/A,FALSE,"Composite Rate";"Total Cost",#N/A,FALSE,"Cost Formats"}</definedName>
    <definedName name="wrn.Print._2" hidden="1">{"Base Cost",#N/A,FALSE,"Cost Formats";"Base",#N/A,FALSE,"Composite Rate";"Option 1 Cost",#N/A,FALSE,"Cost Formats";"Option 1",#N/A,FALSE,"Composite Rate";"Option 2 Cost",#N/A,FALSE,"Cost Formats";"Option 2",#N/A,FALSE,"Composite Rate";"Option 3 Cost",#N/A,FALSE,"Cost Formats";"Option 3",#N/A,FALSE,"Composite Rate";"Option 4 Cost",#N/A,FALSE,"Cost Formats";"Option 4",#N/A,FALSE,"Composite Rate";"Option 5 Cost",#N/A,FALSE,"Cost Formats";"Option 5",#N/A,FALSE,"Composite Rate";"Total Cost",#N/A,FALSE,"Cost Formats"}</definedName>
    <definedName name="wrn.Print._3" hidden="1">{"Base Cost",#N/A,FALSE,"Cost Formats";"Base",#N/A,FALSE,"Composite Rate";"Option 1 Cost",#N/A,FALSE,"Cost Formats";"Option 1",#N/A,FALSE,"Composite Rate";"Option 2 Cost",#N/A,FALSE,"Cost Formats";"Option 2",#N/A,FALSE,"Composite Rate";"Option 3 Cost",#N/A,FALSE,"Cost Formats";"Option 3",#N/A,FALSE,"Composite Rate";"Option 4 Cost",#N/A,FALSE,"Cost Formats";"Option 4",#N/A,FALSE,"Composite Rate";"Option 5 Cost",#N/A,FALSE,"Cost Formats";"Option 5",#N/A,FALSE,"Composite Rate";"Total Cost",#N/A,FALSE,"Cost Formats"}</definedName>
    <definedName name="wrn.Print._4" hidden="1">{"Base Cost",#N/A,FALSE,"Cost Formats";"Base",#N/A,FALSE,"Composite Rate";"Option 1 Cost",#N/A,FALSE,"Cost Formats";"Option 1",#N/A,FALSE,"Composite Rate";"Option 2 Cost",#N/A,FALSE,"Cost Formats";"Option 2",#N/A,FALSE,"Composite Rate";"Option 3 Cost",#N/A,FALSE,"Cost Formats";"Option 3",#N/A,FALSE,"Composite Rate";"Option 4 Cost",#N/A,FALSE,"Cost Formats";"Option 4",#N/A,FALSE,"Composite Rate";"Option 5 Cost",#N/A,FALSE,"Cost Formats";"Option 5",#N/A,FALSE,"Composite Rate";"Total Cost",#N/A,FALSE,"Cost Formats"}</definedName>
    <definedName name="wrn.Print._5" hidden="1">{"Base Cost",#N/A,FALSE,"Cost Formats";"Base",#N/A,FALSE,"Composite Rate";"Option 1 Cost",#N/A,FALSE,"Cost Formats";"Option 1",#N/A,FALSE,"Composite Rate";"Option 2 Cost",#N/A,FALSE,"Cost Formats";"Option 2",#N/A,FALSE,"Composite Rate";"Option 3 Cost",#N/A,FALSE,"Cost Formats";"Option 3",#N/A,FALSE,"Composite Rate";"Option 4 Cost",#N/A,FALSE,"Cost Formats";"Option 4",#N/A,FALSE,"Composite Rate";"Option 5 Cost",#N/A,FALSE,"Cost Formats";"Option 5",#N/A,FALSE,"Composite Rate";"Total Cost",#N/A,FALSE,"Cost Formats"}</definedName>
    <definedName name="wrn.PRINT_FORECAST." hidden="1">{#N/A,#N/A,FALSE,"TitlePg";#N/A,#N/A,FALSE,"SummaryCMS";#N/A,#N/A,FALSE,"HarveyRpt";#N/A,#N/A,FALSE,"Charts";#N/A,#N/A,FALSE,"Major Drivers";#N/A,#N/A,FALSE,"SummaryWorksh";#N/A,#N/A,FALSE,"SummarySegments";#N/A,#N/A,FALSE,"ASfcst";#N/A,#N/A,FALSE,"GISfcst"}</definedName>
    <definedName name="wrn.PRINT1._.ALL." hidden="1">{"ORIG",#N/A,FALSE,"Sheet1";"GOVT LABOR",#N/A,FALSE,"Sheet1";"INT LABOR",#N/A,FALSE,"Sheet1"}</definedName>
    <definedName name="wrn.PRINTALL." hidden="1">{"PAGE1",#N/A,FALSE,"PAGE1";"CHECKPAGE1",#N/A,FALSE,"PAGE1";"PAGE2",#N/A,FALSE,"PAGE2";"PAGE3",#N/A,FALSE,"PAGE3";"PAGE4",#N/A,FALSE,"PAGE4";"PAGE5",#N/A,FALSE,"PAGE5";"CHECKPAGE5",#N/A,FALSE,"PAGE5";"PAGE6",#N/A,FALSE,"PAGE6"}</definedName>
    <definedName name="wrn.printbc1." hidden="1">{"payroll",#N/A,FALSE,"PR";"acctspay",#N/A,FALSE,"AP";"genledger",#N/A,FALSE,"GL";"travellive",#N/A,FALSE,"TL";"fixassets",#N/A,FALSE,"FA";"taxinsur",#N/A,FALSE,"TI";"freightcntr",#N/A,FALSE,"FC";"customs",#N/A,FALSE,"CS";"admin",#N/A,FALSE,"ADMIN";"computrm",#N/A,FALSE,"CMPRM";"intracompbill",#N/A,FALSE,"ICB";"ftmyers",#N/A,FALSE,"94TFTM";"govern",#N/A,FALSE,"Gov't";"benefits",#N/A,FALSE,"Bene";"other",#N/A,FALSE,"Other";"schenetady",#N/A,FALSE,"SCH";"shelton",#N/A,FALSE,"SHLT";"fairfield",#N/A,FALSE,"FF";"fsototal",#N/A,FALSE,"FSO"}</definedName>
    <definedName name="wrn.printit." hidden="1">{"Price Breakdown",#N/A,TRUE,"Task 1.1A";"Other Direct Costs",#N/A,TRUE,"Task 1.1A";"price breakdown",#N/A,TRUE,"Task 1.2A";"Other Direct Costs",#N/A,TRUE,"Task 1.2A";"price breakdown",#N/A,TRUE,"Task 1.3A";"odcs",#N/A,TRUE,"Task 1.3A"}</definedName>
    <definedName name="wrn.Programs." hidden="1">{#N/A,#N/A,FALSE,"204";#N/A,#N/A,FALSE,"226";#N/A,#N/A,FALSE,"233";#N/A,#N/A,FALSE,"632";#N/A,#N/A,FALSE,"671";#N/A,#N/A,FALSE,"905";#N/A,#N/A,FALSE,"906";#N/A,#N/A,FALSE,"913";#N/A,#N/A,FALSE,"914";#N/A,#N/A,FALSE,"916";#N/A,#N/A,FALSE,"AAT";#N/A,#N/A,FALSE,"ATAS";#N/A,#N/A,FALSE,"ITL3";#N/A,#N/A,FALSE,"917";#N/A,#N/A,FALSE,"918"}</definedName>
    <definedName name="wrn.projected._.1995._.balance._.sheet." hidden="1">{#N/A,#N/A,FALSE,"Base Info"}</definedName>
    <definedName name="wrn.projected._.1995._.cash._.receipts." hidden="1">{#N/A,#N/A,FALSE,"Base Info"}</definedName>
    <definedName name="wrn.projected._.1995._.revenues." hidden="1">{#N/A,#N/A,FALSE,"Base Info";#N/A,#N/A,FALSE,"Base Info"}</definedName>
    <definedName name="wrn.projected._.revenue." hidden="1">{"projected revenue",#N/A,FALSE,"GA97"}</definedName>
    <definedName name="wrn.projected._.revenue._1" hidden="1">{"projected revenue",#N/A,FALSE,"GA97"}</definedName>
    <definedName name="wrn.projected._.revenue._2" hidden="1">{"projected revenue",#N/A,FALSE,"GA97"}</definedName>
    <definedName name="wrn.projected._.revenue._3" hidden="1">{"projected revenue",#N/A,FALSE,"GA97"}</definedName>
    <definedName name="wrn.projected._.revenue._4" hidden="1">{"projected revenue",#N/A,FALSE,"GA97"}</definedName>
    <definedName name="wrn.projected._.revenue._5" hidden="1">{"projected revenue",#N/A,FALSE,"GA97"}</definedName>
    <definedName name="wrn.projected._.revenue.2" hidden="1">{"projected revenue",#N/A,FALSE,"GA97"}</definedName>
    <definedName name="wrn.proposal." hidden="1">{"summary",#N/A,TRUE,"SUMMARY";"travel_1",#N/A,TRUE,"TRAVEL";"travel_2",#N/A,TRUE,"TRAVEL";"travel_3",#N/A,TRUE,"TRAVEL";"material",#N/A,TRUE,"MATERIALS &amp; EQUIP"}</definedName>
    <definedName name="wrn.proposala" hidden="1">{"summary",#N/A,TRUE,"SUMMARY";"travel_1",#N/A,TRUE,"TRAVEL";"travel_2",#N/A,TRUE,"TRAVEL";"travel_3",#N/A,TRUE,"TRAVEL";"material",#N/A,TRUE,"MATERIALS &amp; EQUIP"}</definedName>
    <definedName name="wrn.PSO." localSheetId="0" hidden="1">{"5023top",#N/A,FALSE,"Div 5023";"5023bot",#N/A,FALSE,"Div 5023";"5038top",#N/A,FALSE,"Div 5038";"5038bot",#N/A,FALSE,"Div 5038";"5040top",#N/A,FALSE,"Div 5040";"5040bot",#N/A,FALSE,"Div 5040"}</definedName>
    <definedName name="wrn.PSO." localSheetId="1" hidden="1">{"5023top",#N/A,FALSE,"Div 5023";"5023bot",#N/A,FALSE,"Div 5023";"5038top",#N/A,FALSE,"Div 5038";"5038bot",#N/A,FALSE,"Div 5038";"5040top",#N/A,FALSE,"Div 5040";"5040bot",#N/A,FALSE,"Div 5040"}</definedName>
    <definedName name="wrn.PSO." hidden="1">{"5023top",#N/A,FALSE,"Div 5023";"5023bot",#N/A,FALSE,"Div 5023";"5038top",#N/A,FALSE,"Div 5038";"5038bot",#N/A,FALSE,"Div 5038";"5040top",#N/A,FALSE,"Div 5040";"5040bot",#N/A,FALSE,"Div 5040"}</definedName>
    <definedName name="wrn.PSO._1" localSheetId="0" hidden="1">{"5023top",#N/A,FALSE,"Div 5023";"5023bot",#N/A,FALSE,"Div 5023";"5038top",#N/A,FALSE,"Div 5038";"5038bot",#N/A,FALSE,"Div 5038";"5040top",#N/A,FALSE,"Div 5040";"5040bot",#N/A,FALSE,"Div 5040"}</definedName>
    <definedName name="wrn.PSO._1" localSheetId="1" hidden="1">{"5023top",#N/A,FALSE,"Div 5023";"5023bot",#N/A,FALSE,"Div 5023";"5038top",#N/A,FALSE,"Div 5038";"5038bot",#N/A,FALSE,"Div 5038";"5040top",#N/A,FALSE,"Div 5040";"5040bot",#N/A,FALSE,"Div 5040"}</definedName>
    <definedName name="wrn.PSO._1" hidden="1">{"5023top",#N/A,FALSE,"Div 5023";"5023bot",#N/A,FALSE,"Div 5023";"5038top",#N/A,FALSE,"Div 5038";"5038bot",#N/A,FALSE,"Div 5038";"5040top",#N/A,FALSE,"Div 5040";"5040bot",#N/A,FALSE,"Div 5040"}</definedName>
    <definedName name="wrn.Rate._.Reports." hidden="1">{#N/A,#N/A,FALSE,"Monthly Rate By Activity";#N/A,#N/A,FALSE,"Hourly Rate By Activity";#N/A,#N/A,FALSE,"Monthly Rate By Custom Resource";#N/A,#N/A,FALSE,"Hourly Rate By Custom Resource"}</definedName>
    <definedName name="wrn.Rate._.Reports._1" hidden="1">{#N/A,#N/A,FALSE,"Monthly Rate By Activity";#N/A,#N/A,FALSE,"Hourly Rate By Activity";#N/A,#N/A,FALSE,"Monthly Rate By Custom Resource";#N/A,#N/A,FALSE,"Hourly Rate By Custom Resource"}</definedName>
    <definedName name="wrn.Rate._.Reports._2" hidden="1">{#N/A,#N/A,FALSE,"Monthly Rate By Activity";#N/A,#N/A,FALSE,"Hourly Rate By Activity";#N/A,#N/A,FALSE,"Monthly Rate By Custom Resource";#N/A,#N/A,FALSE,"Hourly Rate By Custom Resource"}</definedName>
    <definedName name="wrn.Rate._.Reports._3" hidden="1">{#N/A,#N/A,FALSE,"Monthly Rate By Activity";#N/A,#N/A,FALSE,"Hourly Rate By Activity";#N/A,#N/A,FALSE,"Monthly Rate By Custom Resource";#N/A,#N/A,FALSE,"Hourly Rate By Custom Resource"}</definedName>
    <definedName name="wrn.Rate._.Reports._4" hidden="1">{#N/A,#N/A,FALSE,"Monthly Rate By Activity";#N/A,#N/A,FALSE,"Hourly Rate By Activity";#N/A,#N/A,FALSE,"Monthly Rate By Custom Resource";#N/A,#N/A,FALSE,"Hourly Rate By Custom Resource"}</definedName>
    <definedName name="wrn.Rate._.Reports._5" hidden="1">{#N/A,#N/A,FALSE,"Monthly Rate By Activity";#N/A,#N/A,FALSE,"Hourly Rate By Activity";#N/A,#N/A,FALSE,"Monthly Rate By Custom Resource";#N/A,#N/A,FALSE,"Hourly Rate By Custom Resource"}</definedName>
    <definedName name="wrn.RB211D4._.REFORECAST." hidden="1">{"REFORECAST",#N/A,TRUE,"BUDGET REFORECAST";"LLP",#N/A,TRUE,"LLP COSTS"}</definedName>
    <definedName name="wrn.rb211g2._.forecast." hidden="1">{"reforecast",#N/A,FALSE,"BUDGET REFORECAST";"ll",#N/A,FALSE,"LLP COSTS"}</definedName>
    <definedName name="wrn.Ric._.Upton." hidden="1">{#N/A,#N/A,FALSE,"LIST";#N/A,#N/A,FALSE,"LIST Greenhouse"}</definedName>
    <definedName name="wrn.Ric._.Upton._1" hidden="1">{#N/A,#N/A,FALSE,"LIST";#N/A,#N/A,FALSE,"LIST Greenhouse"}</definedName>
    <definedName name="wrn.Ric._.Upton._2" hidden="1">{#N/A,#N/A,FALSE,"LIST";#N/A,#N/A,FALSE,"LIST Greenhouse"}</definedName>
    <definedName name="wrn.Ric._.Upton._3" hidden="1">{#N/A,#N/A,FALSE,"LIST";#N/A,#N/A,FALSE,"LIST Greenhouse"}</definedName>
    <definedName name="wrn.Ric._.Upton._4" hidden="1">{#N/A,#N/A,FALSE,"LIST";#N/A,#N/A,FALSE,"LIST Greenhouse"}</definedName>
    <definedName name="wrn.Ric._.Upton._5" hidden="1">{#N/A,#N/A,FALSE,"LIST";#N/A,#N/A,FALSE,"LIST Greenhouse"}</definedName>
    <definedName name="wrn.Ric._.Upton_" hidden="1">{#N/A,#N/A,FALSE,"LIST";#N/A,#N/A,FALSE,"LIST Greenhouse"}</definedName>
    <definedName name="wrn.Rippert." hidden="1">{#N/A,#N/A,FALSE,"Year";#N/A,#N/A,FALSE,"AC Fiscal Year";#N/A,#N/A,FALSE,"Hourly Rate By Activity";#N/A,#N/A,FALSE,"Hourly Rate By Custom Resource";#N/A,#N/A,FALSE,"Line of Business Review";#N/A,#N/A,FALSE,"Assumptions";#N/A,#N/A,FALSE,"Sensitivity Analysis";#N/A,#N/A,FALSE,"Overall Staffing Review"}</definedName>
    <definedName name="wrn.Rippert._1" hidden="1">{#N/A,#N/A,FALSE,"Year";#N/A,#N/A,FALSE,"AC Fiscal Year";#N/A,#N/A,FALSE,"Hourly Rate By Activity";#N/A,#N/A,FALSE,"Hourly Rate By Custom Resource";#N/A,#N/A,FALSE,"Line of Business Review";#N/A,#N/A,FALSE,"Assumptions";#N/A,#N/A,FALSE,"Sensitivity Analysis";#N/A,#N/A,FALSE,"Overall Staffing Review"}</definedName>
    <definedName name="wrn.Rippert._2" hidden="1">{#N/A,#N/A,FALSE,"Year";#N/A,#N/A,FALSE,"AC Fiscal Year";#N/A,#N/A,FALSE,"Hourly Rate By Activity";#N/A,#N/A,FALSE,"Hourly Rate By Custom Resource";#N/A,#N/A,FALSE,"Line of Business Review";#N/A,#N/A,FALSE,"Assumptions";#N/A,#N/A,FALSE,"Sensitivity Analysis";#N/A,#N/A,FALSE,"Overall Staffing Review"}</definedName>
    <definedName name="wrn.Rippert._3" hidden="1">{#N/A,#N/A,FALSE,"Year";#N/A,#N/A,FALSE,"AC Fiscal Year";#N/A,#N/A,FALSE,"Hourly Rate By Activity";#N/A,#N/A,FALSE,"Hourly Rate By Custom Resource";#N/A,#N/A,FALSE,"Line of Business Review";#N/A,#N/A,FALSE,"Assumptions";#N/A,#N/A,FALSE,"Sensitivity Analysis";#N/A,#N/A,FALSE,"Overall Staffing Review"}</definedName>
    <definedName name="wrn.Rippert._4" hidden="1">{#N/A,#N/A,FALSE,"Year";#N/A,#N/A,FALSE,"AC Fiscal Year";#N/A,#N/A,FALSE,"Hourly Rate By Activity";#N/A,#N/A,FALSE,"Hourly Rate By Custom Resource";#N/A,#N/A,FALSE,"Line of Business Review";#N/A,#N/A,FALSE,"Assumptions";#N/A,#N/A,FALSE,"Sensitivity Analysis";#N/A,#N/A,FALSE,"Overall Staffing Review"}</definedName>
    <definedName name="wrn.Rippert._5" hidden="1">{#N/A,#N/A,FALSE,"Year";#N/A,#N/A,FALSE,"AC Fiscal Year";#N/A,#N/A,FALSE,"Hourly Rate By Activity";#N/A,#N/A,FALSE,"Hourly Rate By Custom Resource";#N/A,#N/A,FALSE,"Line of Business Review";#N/A,#N/A,FALSE,"Assumptions";#N/A,#N/A,FALSE,"Sensitivity Analysis";#N/A,#N/A,FALSE,"Overall Staffing Review"}</definedName>
    <definedName name="wrn.RollsFHA." hidden="1">{#N/A,#N/A,FALSE,"Full Contract 1";#N/A,#N/A,FALSE,"Contract, No LLP";#N/A,#N/A,FALSE,"LLP Only";#N/A,#N/A,FALSE,"ASSUMPTIONS";#N/A,#N/A,FALSE,"Board Paper";#N/A,#N/A,FALSE,"SUMMARY fha PLUS LLP";#N/A,#N/A,FALSE,"FINAL TRANSITION";#N/A,#N/A,FALSE,"COSTS";#N/A,#N/A,FALSE,"COSTS EXTRA LABOUR rr";#N/A,#N/A,FALSE,"llp reconcile";#N/A,#N/A,FALSE,"LLP";#N/A,#N/A,FALSE,"ARISINGS";#N/A,#N/A,FALSE,"STANDARDS";#N/A,#N/A,FALSE,"3yplan"}</definedName>
    <definedName name="wrn.ROSE." hidden="1">{"Page 2",#N/A,FALSE,"2000";"Page 1",#N/A,FALSE,"2000"}</definedName>
    <definedName name="wrn.ROSE._1" hidden="1">{"Page 2",#N/A,FALSE,"2000";"Page 1",#N/A,FALSE,"2000"}</definedName>
    <definedName name="wrn.ROSE._2" hidden="1">{"Page 2",#N/A,FALSE,"2000";"Page 1",#N/A,FALSE,"2000"}</definedName>
    <definedName name="wrn.ROSE._3" hidden="1">{"Page 2",#N/A,FALSE,"2000";"Page 1",#N/A,FALSE,"2000"}</definedName>
    <definedName name="wrn.ROSE._4" hidden="1">{"Page 2",#N/A,FALSE,"2000";"Page 1",#N/A,FALSE,"2000"}</definedName>
    <definedName name="wrn.ROSE._5" hidden="1">{"Page 2",#N/A,FALSE,"2000";"Page 1",#N/A,FALSE,"2000"}</definedName>
    <definedName name="wrn.rrfha._.gt._.only." hidden="1">{#N/A,#N/A,TRUE,"ASSUMPTIONS";#N/A,#N/A,TRUE,"SUMMARYGT";#N/A,#N/A,TRUE,"SUMMARY fha PLUS LLP";#N/A,#N/A,TRUE,"SUMMARY fha only";#N/A,#N/A,TRUE,"reconcile";#N/A,#N/A,TRUE,"compare";#N/A,#N/A,TRUE,"repair std compare";#N/A,#N/A,TRUE,"COSTS";#N/A,#N/A,TRUE,"severity";#N/A,#N/A,TRUE,"LLP";#N/A,#N/A,TRUE,"llp reconcile";#N/A,#N/A,TRUE,"EXCLUDE INCLUDE";#N/A,#N/A,TRUE,"ARISINGS";#N/A,#N/A,TRUE,"inv admin";#N/A,#N/A,TRUE,"COSTS EXTRA LABOUR rr";#N/A,#N/A,TRUE,"STANDARDS"}</definedName>
    <definedName name="wrn.rrfha._.KC." hidden="1">{#N/A,#N/A,FALSE,"ASSUMPTIONS";#N/A,#N/A,FALSE,"SUMMARY fha PLUS LLP";#N/A,#N/A,FALSE,"SUMMARYGT";#N/A,#N/A,FALSE,"ARISINGS";#N/A,#N/A,FALSE,"COSTS";#N/A,#N/A,FALSE,"LLP";#N/A,#N/A,FALSE,"llp reconcile";#N/A,#N/A,FALSE,"COSTS EXTRA LABOUR rr";#N/A,#N/A,FALSE,"trans BY mth";#N/A,#N/A,FALSE,"STANDARDS";#N/A,#N/A,FALSE,"inv admin"}</definedName>
    <definedName name="wrn.SALES." hidden="1">{"SALES",#N/A,FALSE,"SALES"}</definedName>
    <definedName name="wrn.SCOTT." hidden="1">{#N/A,#N/A,FALSE,"FAC_RATE.XLS";#N/A,#N/A,FALSE,"SETA";#N/A,#N/A,FALSE,"MSC";#N/A,#N/A,FALSE,"MHX.XLS"}</definedName>
    <definedName name="WRN.SCOTT2" hidden="1">{#N/A,#N/A,FALSE,"FAC_RATE.XLS";#N/A,#N/A,FALSE,"SETA";#N/A,#N/A,FALSE,"MSC";#N/A,#N/A,FALSE,"MHX.XLS"}</definedName>
    <definedName name="wrn.Seal._.Team._.J6." localSheetId="0" hidden="1">{"Seal Team J6 Sum",#N/A,FALSE,"Seal Team Summary";"Seal Team J6",#N/A,FALSE,"Seal Team ";"Seal Team ODC J6",#N/A,FALSE,"Seal Team ODCs";"Seal Team Trvl J6",#N/A,FALSE," Seal Team Trvl"}</definedName>
    <definedName name="wrn.Seal._.Team._.J6." localSheetId="1" hidden="1">{"Seal Team J6 Sum",#N/A,FALSE,"Seal Team Summary";"Seal Team J6",#N/A,FALSE,"Seal Team ";"Seal Team ODC J6",#N/A,FALSE,"Seal Team ODCs";"Seal Team Trvl J6",#N/A,FALSE," Seal Team Trvl"}</definedName>
    <definedName name="wrn.Seal._.Team._.J6." hidden="1">{"Seal Team J6 Sum",#N/A,FALSE,"Seal Team Summary";"Seal Team J6",#N/A,FALSE,"Seal Team ";"Seal Team ODC J6",#N/A,FALSE,"Seal Team ODCs";"Seal Team Trvl J6",#N/A,FALSE," Seal Team Trvl"}</definedName>
    <definedName name="wrn.Seal._.Team._.J6._1" localSheetId="0" hidden="1">{"Seal Team J6 Sum",#N/A,FALSE,"Seal Team Summary";"Seal Team J6",#N/A,FALSE,"Seal Team ";"Seal Team ODC J6",#N/A,FALSE,"Seal Team ODCs";"Seal Team Trvl J6",#N/A,FALSE," Seal Team Trvl"}</definedName>
    <definedName name="wrn.Seal._.Team._.J6._1" localSheetId="1" hidden="1">{"Seal Team J6 Sum",#N/A,FALSE,"Seal Team Summary";"Seal Team J6",#N/A,FALSE,"Seal Team ";"Seal Team ODC J6",#N/A,FALSE,"Seal Team ODCs";"Seal Team Trvl J6",#N/A,FALSE," Seal Team Trvl"}</definedName>
    <definedName name="wrn.Seal._.Team._.J6._1" hidden="1">{"Seal Team J6 Sum",#N/A,FALSE,"Seal Team Summary";"Seal Team J6",#N/A,FALSE,"Seal Team ";"Seal Team ODC J6",#N/A,FALSE,"Seal Team ODCs";"Seal Team Trvl J6",#N/A,FALSE," Seal Team Trvl"}</definedName>
    <definedName name="wrn.Section._.1." hidden="1">{#N/A,#N/A,FALSE,"Program Costs";#N/A,#N/A,FALSE,"Program Costs Chart . Annual";#N/A,#N/A,FALSE,"Program Costs Chart . PEPM";#N/A,#N/A,FALSE,"List of Services";#N/A,#N/A,FALSE,"Experience Analysis";#N/A,#N/A,FALSE,"Derivation of Trend";#N/A,#N/A,FALSE,"Dev of Expected Costs";#N/A,#N/A,FALSE,"Expected Cost Adjustment";#N/A,#N/A,FALSE,"Summary of Expected Costs"}</definedName>
    <definedName name="wrn.Section._.2." hidden="1">{#N/A,#N/A,FALSE,"Stop Loss Pricing";#N/A,#N/A,FALSE,"Stop Loss Parameters"}</definedName>
    <definedName name="wrn.Section._.3." hidden="1">{#N/A,#N/A,FALSE,"Total Savings Analysis";#N/A,#N/A,FALSE,"Benefit Plan Savings Detail";#N/A,#N/A,FALSE,"Claim Administration Detail";#N/A,#N/A,FALSE,"Network Savings Detail  "}</definedName>
    <definedName name="wrn.Section._.4." hidden="1">{#N/A,#N/A,FALSE,"Service Center Analysis";#N/A,#N/A,FALSE,"PG Analysis "}</definedName>
    <definedName name="wrn.Section._.5." hidden="1">{#N/A,#N/A,FALSE,"Network Utilization";#N/A,#N/A,FALSE,"Site Match Analysis";#N/A,#N/A,FALSE,"Site Map-OC";#N/A,#N/A,FALSE,"Site Map-MC";#N/A,#N/A,FALSE,"Site Map-QPOS";#N/A,#N/A,FALSE,"Site Map-HMO";#N/A,#N/A,FALSE,"Site Map-SC"}</definedName>
    <definedName name="wrn.Service._.Call." hidden="1">{#N/A,#N/A,FALSE,"SV CALL(FIXED) (B)";#N/A,#N/A,FALSE,"SV CALL (ROTC)";#N/A,#N/A,FALSE,"SV CALL(WSO)";#N/A,#N/A,FALSE,"SV CALL (OPT)"}</definedName>
    <definedName name="wrn.Service._.Ctrs._.and._.Pools." hidden="1">{#N/A,#N/A,FALSE,"1041";#N/A,#N/A,FALSE,"1042";#N/A,#N/A,FALSE,"1043";#N/A,#N/A,FALSE,"1044";#N/A,#N/A,FALSE,"1045";#N/A,#N/A,FALSE,"1046";#N/A,#N/A,FALSE,"1047";#N/A,#N/A,FALSE,"1051"}</definedName>
    <definedName name="wrn.Sheet1.Shhet8." hidden="1">{#N/A,#N/A,FALSE,"Sheet1"}</definedName>
    <definedName name="wrn.Sheet1.Shhet8._1" hidden="1">{#N/A,#N/A,FALSE,"Sheet1"}</definedName>
    <definedName name="wrn.Sheet1.Shhet8._2" hidden="1">{#N/A,#N/A,FALSE,"Sheet1"}</definedName>
    <definedName name="wrn.Sheet1.Shhet8._3" hidden="1">{#N/A,#N/A,FALSE,"Sheet1"}</definedName>
    <definedName name="wrn.Sheet1.Shhet8._4" hidden="1">{#N/A,#N/A,FALSE,"Sheet1"}</definedName>
    <definedName name="wrn.Sheet1.Shhet8._5" hidden="1">{#N/A,#N/A,FALSE,"Sheet1"}</definedName>
    <definedName name="wrn.Short._.Report." localSheetId="0" hidden="1">{#N/A,#N/A,TRUE,"Cover";#N/A,#N/A,TRUE,"Header (eu)";#N/A,#N/A,TRUE,"Region Charts";#N/A,#N/A,TRUE,"T&amp;O By Region";#N/A,#N/A,TRUE,"AD Report"}</definedName>
    <definedName name="wrn.Short._.Report." localSheetId="1" hidden="1">{#N/A,#N/A,TRUE,"Cover";#N/A,#N/A,TRUE,"Header (eu)";#N/A,#N/A,TRUE,"Region Charts";#N/A,#N/A,TRUE,"T&amp;O By Region";#N/A,#N/A,TRUE,"AD Report"}</definedName>
    <definedName name="wrn.Short._.Report." hidden="1">{#N/A,#N/A,TRUE,"Cover";#N/A,#N/A,TRUE,"Header (eu)";#N/A,#N/A,TRUE,"Region Charts";#N/A,#N/A,TRUE,"T&amp;O By Region";#N/A,#N/A,TRUE,"AD Report"}</definedName>
    <definedName name="wrn.Short._.Report._1" localSheetId="0" hidden="1">{#N/A,#N/A,TRUE,"Cover";#N/A,#N/A,TRUE,"Header (eu)";#N/A,#N/A,TRUE,"Region Charts";#N/A,#N/A,TRUE,"T&amp;O By Region";#N/A,#N/A,TRUE,"AD Report"}</definedName>
    <definedName name="wrn.Short._.Report._1" localSheetId="1" hidden="1">{#N/A,#N/A,TRUE,"Cover";#N/A,#N/A,TRUE,"Header (eu)";#N/A,#N/A,TRUE,"Region Charts";#N/A,#N/A,TRUE,"T&amp;O By Region";#N/A,#N/A,TRUE,"AD Report"}</definedName>
    <definedName name="wrn.Short._.Report._1" hidden="1">{#N/A,#N/A,TRUE,"Cover";#N/A,#N/A,TRUE,"Header (eu)";#N/A,#N/A,TRUE,"Region Charts";#N/A,#N/A,TRUE,"T&amp;O By Region";#N/A,#N/A,TRUE,"AD Report"}</definedName>
    <definedName name="wrn.Short._.Report._2" hidden="1">{#N/A,#N/A,TRUE,"Cover";#N/A,#N/A,TRUE,"Header (eu)";#N/A,#N/A,TRUE,"Region Charts";#N/A,#N/A,TRUE,"T&amp;O By Region";#N/A,#N/A,TRUE,"AD Report"}</definedName>
    <definedName name="wrn.Short._.Report._3" hidden="1">{#N/A,#N/A,TRUE,"Cover";#N/A,#N/A,TRUE,"Header (eu)";#N/A,#N/A,TRUE,"Region Charts";#N/A,#N/A,TRUE,"T&amp;O By Region";#N/A,#N/A,TRUE,"AD Report"}</definedName>
    <definedName name="wrn.Short._.Report._4" hidden="1">{#N/A,#N/A,TRUE,"Cover";#N/A,#N/A,TRUE,"Header (eu)";#N/A,#N/A,TRUE,"Region Charts";#N/A,#N/A,TRUE,"T&amp;O By Region";#N/A,#N/A,TRUE,"AD Report"}</definedName>
    <definedName name="wrn.Short._.Report._5" hidden="1">{#N/A,#N/A,TRUE,"Cover";#N/A,#N/A,TRUE,"Header (eu)";#N/A,#N/A,TRUE,"Region Charts";#N/A,#N/A,TRUE,"T&amp;O By Region";#N/A,#N/A,TRUE,"AD Report"}</definedName>
    <definedName name="wrn.spares." hidden="1">{#N/A,#N/A,FALSE,"spares spreadsheet";#N/A,#N/A,FALSE,"WBS 1.1";#N/A,#N/A,FALSE,"WBS 2.1";#N/A,#N/A,FALSE,"WBS 2.2";#N/A,#N/A,FALSE,"WBS 2.2 material";#N/A,#N/A,FALSE,"WBS 2.2 odc";#N/A,#N/A,FALSE,"WBS 2.3";#N/A,#N/A,FALSE,"WBS 2.4";#N/A,#N/A,FALSE,"WBS 2.4 odc";#N/A,#N/A,FALSE,"WBS 2.5";#N/A,#N/A,FALSE,"WBS 5.0";#N/A,#N/A,FALSE,"TRAVEL";#N/A,#N/A,FALSE,"CBOM";#N/A,#N/A,FALSE,"TIME PHASE"}</definedName>
    <definedName name="wrn.Staffing." hidden="1">{#N/A,#N/A,FALSE,"Assessment";#N/A,#N/A,FALSE,"Staffing";#N/A,#N/A,FALSE,"Hires";#N/A,#N/A,FALSE,"Assumptions"}</definedName>
    <definedName name="wrn.Staffing._.Inputs." hidden="1">{#N/A,#N/A,FALSE,"Overall Staffing Review";#N/A,#N/A,FALSE,"Detailed Resource Mix Review";#N/A,#N/A,FALSE,"Detailed Pyramid Review";#N/A,#N/A,FALSE,"Hours By Activity";#N/A,#N/A,FALSE,"Hours By Custom Resource"}</definedName>
    <definedName name="wrn.Staffing._.Inputs._1" hidden="1">{#N/A,#N/A,FALSE,"Overall Staffing Review";#N/A,#N/A,FALSE,"Detailed Resource Mix Review";#N/A,#N/A,FALSE,"Detailed Pyramid Review";#N/A,#N/A,FALSE,"Hours By Activity";#N/A,#N/A,FALSE,"Hours By Custom Resource"}</definedName>
    <definedName name="wrn.Staffing._.Inputs._2" hidden="1">{#N/A,#N/A,FALSE,"Overall Staffing Review";#N/A,#N/A,FALSE,"Detailed Resource Mix Review";#N/A,#N/A,FALSE,"Detailed Pyramid Review";#N/A,#N/A,FALSE,"Hours By Activity";#N/A,#N/A,FALSE,"Hours By Custom Resource"}</definedName>
    <definedName name="wrn.Staffing._.Inputs._3" hidden="1">{#N/A,#N/A,FALSE,"Overall Staffing Review";#N/A,#N/A,FALSE,"Detailed Resource Mix Review";#N/A,#N/A,FALSE,"Detailed Pyramid Review";#N/A,#N/A,FALSE,"Hours By Activity";#N/A,#N/A,FALSE,"Hours By Custom Resource"}</definedName>
    <definedName name="wrn.Staffing._.Inputs._4" hidden="1">{#N/A,#N/A,FALSE,"Overall Staffing Review";#N/A,#N/A,FALSE,"Detailed Resource Mix Review";#N/A,#N/A,FALSE,"Detailed Pyramid Review";#N/A,#N/A,FALSE,"Hours By Activity";#N/A,#N/A,FALSE,"Hours By Custom Resource"}</definedName>
    <definedName name="wrn.Staffing._.Inputs._5" hidden="1">{#N/A,#N/A,FALSE,"Overall Staffing Review";#N/A,#N/A,FALSE,"Detailed Resource Mix Review";#N/A,#N/A,FALSE,"Detailed Pyramid Review";#N/A,#N/A,FALSE,"Hours By Activity";#N/A,#N/A,FALSE,"Hours By Custom Resource"}</definedName>
    <definedName name="wrn.Staffing._1" hidden="1">{#N/A,#N/A,FALSE,"Assessment";#N/A,#N/A,FALSE,"Staffing";#N/A,#N/A,FALSE,"Hires";#N/A,#N/A,FALSE,"Assumptions"}</definedName>
    <definedName name="wrn.Staffing._2" hidden="1">{#N/A,#N/A,FALSE,"Assessment";#N/A,#N/A,FALSE,"Staffing";#N/A,#N/A,FALSE,"Hires";#N/A,#N/A,FALSE,"Assumptions"}</definedName>
    <definedName name="wrn.Staffing._3" hidden="1">{#N/A,#N/A,FALSE,"Assessment";#N/A,#N/A,FALSE,"Staffing";#N/A,#N/A,FALSE,"Hires";#N/A,#N/A,FALSE,"Assumptions"}</definedName>
    <definedName name="wrn.Staffing._4" hidden="1">{#N/A,#N/A,FALSE,"Assessment";#N/A,#N/A,FALSE,"Staffing";#N/A,#N/A,FALSE,"Hires";#N/A,#N/A,FALSE,"Assumptions"}</definedName>
    <definedName name="wrn.Staffing._5" hidden="1">{#N/A,#N/A,FALSE,"Assessment";#N/A,#N/A,FALSE,"Staffing";#N/A,#N/A,FALSE,"Hires";#N/A,#N/A,FALSE,"Assumptions"}</definedName>
    <definedName name="wrn.Staffing1" hidden="1">{#N/A,#N/A,FALSE,"Assessment";#N/A,#N/A,FALSE,"Staffing";#N/A,#N/A,FALSE,"Hires";#N/A,#N/A,FALSE,"Assumptions"}</definedName>
    <definedName name="wrn.Staffing1_1" hidden="1">{#N/A,#N/A,FALSE,"Assessment";#N/A,#N/A,FALSE,"Staffing";#N/A,#N/A,FALSE,"Hires";#N/A,#N/A,FALSE,"Assumptions"}</definedName>
    <definedName name="wrn.Staffing1_2" hidden="1">{#N/A,#N/A,FALSE,"Assessment";#N/A,#N/A,FALSE,"Staffing";#N/A,#N/A,FALSE,"Hires";#N/A,#N/A,FALSE,"Assumptions"}</definedName>
    <definedName name="wrn.Staffing1_3" hidden="1">{#N/A,#N/A,FALSE,"Assessment";#N/A,#N/A,FALSE,"Staffing";#N/A,#N/A,FALSE,"Hires";#N/A,#N/A,FALSE,"Assumptions"}</definedName>
    <definedName name="wrn.Staffing1_4" hidden="1">{#N/A,#N/A,FALSE,"Assessment";#N/A,#N/A,FALSE,"Staffing";#N/A,#N/A,FALSE,"Hires";#N/A,#N/A,FALSE,"Assumptions"}</definedName>
    <definedName name="wrn.Staffing1_5" hidden="1">{#N/A,#N/A,FALSE,"Assessment";#N/A,#N/A,FALSE,"Staffing";#N/A,#N/A,FALSE,"Hires";#N/A,#N/A,FALSE,"Assumptions"}</definedName>
    <definedName name="wrn.Statement._.Review." hidden="1">{#N/A,#N/A,TRUE,"Contents";#N/A,#N/A,TRUE,"Cover Page";#N/A,#N/A,TRUE,"Highlights";#N/A,#N/A,TRUE,"Financial Summary";#N/A,#N/A,TRUE,"Blank";#N/A,#N/A,TRUE,"Orders";#N/A,#N/A,TRUE,"Orders Elims";#N/A,#N/A,TRUE,"Sig Orders";#N/A,#N/A,TRUE,"Sales";#N/A,#N/A,TRUE,"Sales Elims";#N/A,#N/A,TRUE,"EBIT";#N/A,#N/A,TRUE,"EBIT Elims";#N/A,#N/A,TRUE,"Backlog";#N/A,#N/A,TRUE,"Backlog Elims";#N/A,#N/A,TRUE,"Funded Backlog ";#N/A,#N/A,TRUE,"Funded BL Elims";#N/A,#N/A,TRUE,"Cash";#N/A,#N/A,TRUE,"Employment";#N/A,#N/A,TRUE,"Award Fee";#N/A,#N/A,TRUE,"Ops &amp; Risks";#N/A,#N/A,TRUE,"Ops &amp; Risks 2";#N/A,#N/A,TRUE,"Key Issues ";#N/A,#N/A,TRUE,"Open";#N/A,#N/A,TRUE,"Orders 97-98";#N/A,#N/A,TRUE,"Sales 97-98 ";#N/A,#N/A,TRUE,"EBIT 97-98 ";#N/A,#N/A,TRUE,"Cash 97-98";#N/A,#N/A,TRUE,"Blank (2)";#N/A,#N/A,TRUE,"Yr to Yr Sales";#N/A,#N/A,TRUE,"Yr to Yr EBIT";#N/A,#N/A,TRUE,"Qtr to Qtr";#N/A,#N/A,TRUE,"AOD Status";#N/A,#N/A,TRUE,"Unex Options";#N/A,#N/A,TRUE,"Loss Contracts";#N/A,#N/A,TRUE,"Debooks";#N/A,#N/A,TRUE,"Proposals"}</definedName>
    <definedName name="wrn.STERLING._.INVOICE." hidden="1">{#N/A,"P1",FALSE,"SI.XLS";#N/A,"P2",FALSE,"SI.XLS";#N/A,"P3",FALSE,"SI.XLS"}</definedName>
    <definedName name="wrn.Summary." localSheetId="0" hidden="1">{"Input A",#N/A,FALSE,"Inputs";"Input B",#N/A,FALSE,"Inputs";"Equity A",#N/A,FALSE,"Equity";"Equity B",#N/A,FALSE,"Equity"}</definedName>
    <definedName name="wrn.Summary." localSheetId="1" hidden="1">{"Input A",#N/A,FALSE,"Inputs";"Input B",#N/A,FALSE,"Inputs";"Equity A",#N/A,FALSE,"Equity";"Equity B",#N/A,FALSE,"Equity"}</definedName>
    <definedName name="wrn.Summary." hidden="1">{"Input A",#N/A,FALSE,"Inputs";"Input B",#N/A,FALSE,"Inputs";"Equity A",#N/A,FALSE,"Equity";"Equity B",#N/A,FALSE,"Equity"}</definedName>
    <definedName name="wrn.Summary._1" localSheetId="0" hidden="1">{"Input A",#N/A,FALSE,"Inputs";"Input B",#N/A,FALSE,"Inputs";"Equity A",#N/A,FALSE,"Equity";"Equity B",#N/A,FALSE,"Equity"}</definedName>
    <definedName name="wrn.Summary._1" localSheetId="1" hidden="1">{"Input A",#N/A,FALSE,"Inputs";"Input B",#N/A,FALSE,"Inputs";"Equity A",#N/A,FALSE,"Equity";"Equity B",#N/A,FALSE,"Equity"}</definedName>
    <definedName name="wrn.Summary._1" hidden="1">{"Input A",#N/A,FALSE,"Inputs";"Input B",#N/A,FALSE,"Inputs";"Equity A",#N/A,FALSE,"Equity";"Equity B",#N/A,FALSE,"Equity"}</definedName>
    <definedName name="wrn.SummaryBudget." hidden="1">{"Normal",#N/A,FALSE,"SummaryBudget";"Baseandoy",#N/A,FALSE,"SummaryBudget"}</definedName>
    <definedName name="wrn.SummaryWorksheet." hidden="1">{#N/A,#N/A,FALSE,"SummaryWorksh"}</definedName>
    <definedName name="wrn.Supplemental._.Information." hidden="1">{#N/A,#N/A,FALSE,"Assumptions";#N/A,#N/A,FALSE,"DNP Expense Summary";#N/A,#N/A,FALSE,"Sensitivity Analysis"}</definedName>
    <definedName name="wrn.Supplemental._.Information._1" hidden="1">{#N/A,#N/A,FALSE,"Assumptions";#N/A,#N/A,FALSE,"DNP Expense Summary";#N/A,#N/A,FALSE,"Sensitivity Analysis"}</definedName>
    <definedName name="wrn.Supplemental._.Information._2" hidden="1">{#N/A,#N/A,FALSE,"Assumptions";#N/A,#N/A,FALSE,"DNP Expense Summary";#N/A,#N/A,FALSE,"Sensitivity Analysis"}</definedName>
    <definedName name="wrn.Supplemental._.Information._3" hidden="1">{#N/A,#N/A,FALSE,"Assumptions";#N/A,#N/A,FALSE,"DNP Expense Summary";#N/A,#N/A,FALSE,"Sensitivity Analysis"}</definedName>
    <definedName name="wrn.Supplemental._.Information._4" hidden="1">{#N/A,#N/A,FALSE,"Assumptions";#N/A,#N/A,FALSE,"DNP Expense Summary";#N/A,#N/A,FALSE,"Sensitivity Analysis"}</definedName>
    <definedName name="wrn.Supplemental._.Information._5" hidden="1">{#N/A,#N/A,FALSE,"Assumptions";#N/A,#N/A,FALSE,"DNP Expense Summary";#N/A,#N/A,FALSE,"Sensitivity Analysis"}</definedName>
    <definedName name="wrn.Table._.Of._.Contents." hidden="1">{#N/A,#N/A,FALSE,"Job Summary";#N/A,#N/A,FALSE,"Contact and Delivery";#N/A,#N/A,FALSE,"Reference Documents";#N/A,#N/A,FALSE,"General Notes";#N/A,#N/A,FALSE,"Installer Work Items";#N/A,#N/A,FALSE,"Installer Notes";#N/A,#N/A,FALSE,"List of Materials";#N/A,#N/A,FALSE,"Power Cabling List";#N/A,#N/A,FALSE,"Ground Cabling List";#N/A,#N/A,FALSE,"Signal Cabling List";#N/A,#N/A,FALSE,"GTP Cabling List";#N/A,#N/A,FALSE,"Alarm and Clock Cabling List";#N/A,#N/A,FALSE,"Attachments"}</definedName>
    <definedName name="wrn.Task._.Order._.Status." hidden="1">{"Text View",#N/A,FALSE,"Task Order Status"}</definedName>
    <definedName name="wrn.template" hidden="1">{#N/A,#N/A,TRUE,"Index";#N/A,#N/A,TRUE,"Overhead";#N/A,#N/A,TRUE,"Tot Personnel";#N/A,#N/A,TRUE,"Balance Sheet";#N/A,#N/A,TRUE,"Accts Receivable";#N/A,#N/A,TRUE,"Cash Generated (Required)";#N/A,#N/A,TRUE,"Cost of New Business";#N/A,#N/A,TRUE,"Capital Asset Requirements";#N/A,#N/A,TRUE,"Data for Corp Consolid.";#N/A,#N/A,TRUE,"Anal. of Income";#N/A,#N/A,TRUE,"Sales";#N/A,#N/A,TRUE,"Program Profit";#N/A,#N/A,TRUE,"Negotiated Orders";#N/A,#N/A,TRUE,"Funded Orders";#N/A,#N/A,TRUE,"Negotiated Backlog Adjustments";#N/A,#N/A,TRUE,"Negotiated Backlog";#N/A,#N/A,TRUE,"Program Premises";#N/A,#N/A,TRUE,"Opportunities(Risks)"}</definedName>
    <definedName name="wrn.template." hidden="1">{#N/A,#N/A,TRUE,"Index";#N/A,#N/A,TRUE,"Overhead";#N/A,#N/A,TRUE,"Tot Personnel";#N/A,#N/A,TRUE,"Balance Sheet";#N/A,#N/A,TRUE,"Accts Receivable";#N/A,#N/A,TRUE,"Cash Generated (Required)";#N/A,#N/A,TRUE,"Cost of New Business";#N/A,#N/A,TRUE,"Capital Asset Requirements";#N/A,#N/A,TRUE,"Data for Corp Consolid.";#N/A,#N/A,TRUE,"Anal. of Income";#N/A,#N/A,TRUE,"Sales";#N/A,#N/A,TRUE,"Program Profit";#N/A,#N/A,TRUE,"Negotiated Orders";#N/A,#N/A,TRUE,"Funded Orders";#N/A,#N/A,TRUE,"Negotiated Backlog Adjustments";#N/A,#N/A,TRUE,"Negotiated Backlog";#N/A,#N/A,TRUE,"Program Premises";#N/A,#N/A,TRUE,"Opportunities(Risks)"}</definedName>
    <definedName name="wrn.tender." hidden="1">{"assumpt",#N/A,TRUE,"assumptions";"big_1",#N/A,TRUE,"BIG PICTURE QF";"graph_1",#N/A,TRUE,"BIG PICTURE QF";"scen summ",#N/A,TRUE,"Scenario Summary";"rates",#N/A,TRUE,"quoted rates";"t747_2",#N/A,TRUE,"tender summary 747 ";"t747_1",#N/A,TRUE,"tender summary 747 ";"t767_1",#N/A,TRUE,"TENDER SUMMARY 767";"t767_2",#N/A,TRUE,"TENDER SUMMARY 767";"t2.5c",#N/A,TRUE,"747 2.5 c blade";"t747cf6_1",#N/A,TRUE,"747 CF6 POWERED TRAD v2";"scen1",#N/A,TRUE,"scenario 1";"scen1a",#N/A,TRUE,"scenario 1A";"scen2",#N/A,TRUE,"scenario 2";"scen3",#N/A,TRUE,"scenario 3";"scen4",#N/A,TRUE,"scenario 4";"scen5",#N/A,TRUE,"scenario 5";"scen5a",#N/A,TRUE,"scenario 5A";"scen1mf",#N/A,TRUE,"scenario 1 (2)";"scen1amf",#N/A,TRUE,"scenario 1A (2)";"scen2mf",#N/A,TRUE,"scenario 2 (2)";"scen3mf",#N/A,TRUE,"scenario 3 (2)";"scen4mf",#N/A,TRUE,"scenario 4 (2)";"scen5mf",#N/A,TRUE,"scenario 5 (2)";"scen5amf",#N/A,TRUE,"scenario 5A (2)";"t767mf",#N/A,TRUE,"existing 767 comparison MANU";"t747mf",#N/A,TRUE,"existing 747 comparison MANU"}</definedName>
    <definedName name="wrn.TOP._.LEVEL." hidden="1">{"GFY SUMMARY","ATT. A",FALSE,"TOTALS";"GFY 95","GFY 95",FALSE,"TOTALS";"GFY 96","GFY 96",FALSE,"TOTALS";"GFY 97","GFY 97",FALSE,"TOTALS"}</definedName>
    <definedName name="wrn.Total." hidden="1">{#N/A,#N/A,FALSE,"Summ";#N/A,#N/A,FALSE,"Orders";#N/A,#N/A,FALSE,"Sales";#N/A,#N/A,FALSE,"Ebit";#N/A,#N/A,FALSE,"Funds Flow";#N/A,#N/A,FALSE,"204";#N/A,#N/A,FALSE,"226";#N/A,#N/A,FALSE,"233";#N/A,#N/A,FALSE,"632";#N/A,#N/A,FALSE,"671";#N/A,#N/A,FALSE,"905";#N/A,#N/A,FALSE,"906";#N/A,#N/A,FALSE,"913";#N/A,#N/A,FALSE,"914";#N/A,#N/A,FALSE,"916";#N/A,#N/A,FALSE,"AAT";#N/A,#N/A,FALSE,"ATAS";#N/A,#N/A,FALSE,"ITL3";#N/A,#N/A,FALSE,"917";#N/A,#N/A,FALSE,"918"}</definedName>
    <definedName name="wrn.Total._.ESSS." hidden="1">{"Sector Admin B - Total",#N/A,FALSE,"Sector Admin B";"Architectural Systems - Total",#N/A,FALSE,"Architectural Systems";"ISP #1 - Total",#N/A,FALSE,"ISP #1";"ISP #2 - Total",#N/A,FALSE,"ISP #2";"ISP #3 - Total",#N/A,FALSE,"ISP #3";"ISP #5 - Total",#N/A,FALSE,"ISP #5";"BWI Use &amp; Occupancy - Total",#N/A,FALSE,"Baltimore Use &amp; Occupancy";"HEC 1 - Total",#N/A,FALSE,"HEC 1";"HEC 2 - Total",#N/A,FALSE,"HEC 2";"HEC 3 - Total",#N/A,FALSE,"HEC 3";"HEC 4 - Total",#N/A,FALSE,"HEC 4";"HEC 5 - Total",#N/A,FALSE,"HEC 5";#N/A,#N/A,FALSE,"Eng Prorate 1";#N/A,#N/A,FALSE,"Eng Prorate 2";#N/A,#N/A,FALSE,"Manuf Prorate 1";"MANUF 2 - Total",#N/A,FALSE,"Manuf Prorate 2";#N/A,#N/A,FALSE,"Services Prorate"}</definedName>
    <definedName name="wrn.TRAVEL._.DETAIL." hidden="1">{#N/A,#N/A,FALSE,"Sheet1"}</definedName>
    <definedName name="wrn.trial." hidden="1">{#N/A,#N/A,FALSE,"SummaryWorksh";#N/A,#N/A,FALSE,"SummarySegments"}</definedName>
    <definedName name="wrn.Variance._.explanations." hidden="1">{#N/A,#N/A,FALSE,"Variance Explanations"}</definedName>
    <definedName name="wrn.Variances._.Current." hidden="1">{"Current vs. Prior Fcst",#N/A,FALSE,"Current vs. Plan01-3";"Current vs. Prior Fcst",#N/A,FALSE,"Current vs. Prior Fcst";"Trends Revenue Current",#N/A,FALSE,"Trends Revenue";"Trends Profit Current",#N/A,FALSE,"Trends Profit";"Trends Fee % Current",#N/A,FALSE,"Trends Fee %";"Fcst Variance",#N/A,FALSE,"Fcst Variance";"Monthly Variance Analysis",#N/A,FALSE,"Monthly Variance Analysis"}</definedName>
    <definedName name="wrn.VP._.SUMMARY." hidden="1">{#N/A,#N/A,FALSE,"REGOPOLOS";#N/A,#N/A,FALSE,"SHOBER";#N/A,#N/A,FALSE,"DULCICH";#N/A,#N/A,FALSE,"MEDINA";#N/A,#N/A,FALSE,"NONDEPT";#N/A,#N/A,FALSE,"TUCKADJ";#N/A,#N/A,FALSE,"NEWHUTT";#N/A,#N/A,FALSE,"NEWMORITA";#N/A,#N/A,FALSE,"CHECK"}</definedName>
    <definedName name="wrn.VPREPORTS." hidden="1">{#N/A,#N/A,FALSE,"MONREPT"}</definedName>
    <definedName name="wrn.wbs._.summary." hidden="1">{"BASE",#N/A,FALSE,"WBS SUMMARY";"OPTION",#N/A,FALSE,"WBS SUMMARY"}</definedName>
    <definedName name="wrn.weekly._.report." hidden="1">{#N/A,#N/A,FALSE,"TITLE";#N/A,#N/A,FALSE,"SUMMARY";#N/A,#N/A,FALSE,"TOTAL";#N/A,#N/A,FALSE,"WEEKLY";#N/A,#N/A,FALSE,"PHASES";#N/A,#N/A,FALSE,"SUPPORT";#N/A,#N/A,FALSE,"DETAIL";#N/A,#N/A,FALSE,"P.I. HOL"}</definedName>
    <definedName name="wrn.WHITEJV." hidden="1">{#N/A,#N/A,FALSE,"Sheet1";#N/A,#N/A,FALSE,"Sheet2"}</definedName>
    <definedName name="wrn.workpapers." hidden="1">{"dl",#N/A,FALSE,"Core";"indirects",#N/A,FALSE,"Core";"profit",#N/A,FALSE,"Core"}</definedName>
    <definedName name="wrn.Yr1." hidden="1">{"Expat1",#N/A,TRUE,"Detailed Budget Year One";"Home1",#N/A,TRUE,"Detailed Budget Year One";"Egypt1",#N/A,TRUE,"Detailed Budget Year One"}</definedName>
    <definedName name="wrn.Yr2." hidden="1">{"ExpatandhomeYr2",#N/A,FALSE,"Detailed Budget Year Two";"EgyptandtotYr2",#N/A,FALSE,"Detailed Budget Year Two"}</definedName>
    <definedName name="wrn.YTD._.PA." localSheetId="0" hidden="1">{"YTD PA",#N/A,FALSE,"SEGMENT SUMMARY"}</definedName>
    <definedName name="wrn.YTD._.PA." localSheetId="1" hidden="1">{"YTD PA",#N/A,FALSE,"SEGMENT SUMMARY"}</definedName>
    <definedName name="wrn.YTD._.PA." hidden="1">{"YTD PA",#N/A,FALSE,"SEGMENT SUMMARY"}</definedName>
    <definedName name="wrn.YTD._.PA._1" localSheetId="0" hidden="1">{"YTD PA",#N/A,FALSE,"SEGMENT SUMMARY"}</definedName>
    <definedName name="wrn.YTD._.PA._1" localSheetId="1" hidden="1">{"YTD PA",#N/A,FALSE,"SEGMENT SUMMARY"}</definedName>
    <definedName name="wrn.YTD._.PA._1" hidden="1">{"YTD PA",#N/A,FALSE,"SEGMENT SUMMARY"}</definedName>
    <definedName name="wrn.ZONI." hidden="1">{"ZONI",#N/A,FALSE,"8401detail"}</definedName>
    <definedName name="wrn.zonib" hidden="1">{"ZONI",#N/A,FALSE,"8401detail"}</definedName>
    <definedName name="wrn1.gt" hidden="1">{"qfgt",#N/A,FALSE,"STANDARDS";"gtstds",#N/A,FALSE,"STANDARDS";"rrgtprop",#N/A,FALSE,"STANDARDS";"gtcompare",#N/A,FALSE,"STANDARDS"}</definedName>
    <definedName name="wrn1.price" localSheetId="0" hidden="1">{"PAGE1",#N/A,FALSE,"CPFFMSTR";"PAGE2",#N/A,FALSE,"CPFFMSTR"}</definedName>
    <definedName name="wrn1.price" localSheetId="1" hidden="1">{"PAGE1",#N/A,FALSE,"CPFFMSTR";"PAGE2",#N/A,FALSE,"CPFFMSTR"}</definedName>
    <definedName name="wrn1.price" hidden="1">{"PAGE1",#N/A,FALSE,"CPFFMSTR";"PAGE2",#N/A,FALSE,"CPFFMSTR"}</definedName>
    <definedName name="wrn1.price." hidden="1">{"PAGE1",#N/A,FALSE,"CPFFMSTR";"PAGE2",#N/A,FALSE,"CPFFMSTR"}</definedName>
    <definedName name="wrn1.price_1" localSheetId="0" hidden="1">{"PAGE1",#N/A,FALSE,"CPFFMSTR";"PAGE2",#N/A,FALSE,"CPFFMSTR"}</definedName>
    <definedName name="wrn1.price_1" localSheetId="1" hidden="1">{"PAGE1",#N/A,FALSE,"CPFFMSTR";"PAGE2",#N/A,FALSE,"CPFFMSTR"}</definedName>
    <definedName name="wrn1.price_1" hidden="1">{"PAGE1",#N/A,FALSE,"CPFFMSTR";"PAGE2",#N/A,FALSE,"CPFFMSTR"}</definedName>
    <definedName name="wrn1a.price" localSheetId="0" hidden="1">{"PAGE1",#N/A,FALSE,"CPFFMSTR";"PAGE2",#N/A,FALSE,"CPFFMSTR"}</definedName>
    <definedName name="wrn1a.price" localSheetId="1" hidden="1">{"PAGE1",#N/A,FALSE,"CPFFMSTR";"PAGE2",#N/A,FALSE,"CPFFMSTR"}</definedName>
    <definedName name="wrn1a.price" hidden="1">{"PAGE1",#N/A,FALSE,"CPFFMSTR";"PAGE2",#N/A,FALSE,"CPFFMSTR"}</definedName>
    <definedName name="wrn1a.price_1" localSheetId="0" hidden="1">{"PAGE1",#N/A,FALSE,"CPFFMSTR";"PAGE2",#N/A,FALSE,"CPFFMSTR"}</definedName>
    <definedName name="wrn1a.price_1" localSheetId="1" hidden="1">{"PAGE1",#N/A,FALSE,"CPFFMSTR";"PAGE2",#N/A,FALSE,"CPFFMSTR"}</definedName>
    <definedName name="wrn1a.price_1" hidden="1">{"PAGE1",#N/A,FALSE,"CPFFMSTR";"PAGE2",#N/A,FALSE,"CPFFMSTR"}</definedName>
    <definedName name="wrn1b.price" localSheetId="0" hidden="1">{"PAGE1",#N/A,FALSE,"CPFFMSTR";"PAGE2",#N/A,FALSE,"CPFFMSTR"}</definedName>
    <definedName name="wrn1b.price" localSheetId="1" hidden="1">{"PAGE1",#N/A,FALSE,"CPFFMSTR";"PAGE2",#N/A,FALSE,"CPFFMSTR"}</definedName>
    <definedName name="wrn1b.price" hidden="1">{"PAGE1",#N/A,FALSE,"CPFFMSTR";"PAGE2",#N/A,FALSE,"CPFFMSTR"}</definedName>
    <definedName name="wrn1b.price_1" localSheetId="0" hidden="1">{"PAGE1",#N/A,FALSE,"CPFFMSTR";"PAGE2",#N/A,FALSE,"CPFFMSTR"}</definedName>
    <definedName name="wrn1b.price_1" localSheetId="1" hidden="1">{"PAGE1",#N/A,FALSE,"CPFFMSTR";"PAGE2",#N/A,FALSE,"CPFFMSTR"}</definedName>
    <definedName name="wrn1b.price_1" hidden="1">{"PAGE1",#N/A,FALSE,"CPFFMSTR";"PAGE2",#N/A,FALSE,"CPFFMSTR"}</definedName>
    <definedName name="wrn1c.price" localSheetId="0" hidden="1">{"PAGE1",#N/A,FALSE,"CPFFMSTR";"PAGE2",#N/A,FALSE,"CPFFMSTR"}</definedName>
    <definedName name="wrn1c.price" localSheetId="1" hidden="1">{"PAGE1",#N/A,FALSE,"CPFFMSTR";"PAGE2",#N/A,FALSE,"CPFFMSTR"}</definedName>
    <definedName name="wrn1c.price" hidden="1">{"PAGE1",#N/A,FALSE,"CPFFMSTR";"PAGE2",#N/A,FALSE,"CPFFMSTR"}</definedName>
    <definedName name="wrn1c.price_1" localSheetId="0" hidden="1">{"PAGE1",#N/A,FALSE,"CPFFMSTR";"PAGE2",#N/A,FALSE,"CPFFMSTR"}</definedName>
    <definedName name="wrn1c.price_1" localSheetId="1" hidden="1">{"PAGE1",#N/A,FALSE,"CPFFMSTR";"PAGE2",#N/A,FALSE,"CPFFMSTR"}</definedName>
    <definedName name="wrn1c.price_1" hidden="1">{"PAGE1",#N/A,FALSE,"CPFFMSTR";"PAGE2",#N/A,FALSE,"CPFFMSTR"}</definedName>
    <definedName name="WTD_BOOKED">"WTD_BOOKED"</definedName>
    <definedName name="WTD_COMMITS">"WTD_COMMITS"</definedName>
    <definedName name="WTD_COSTS">"WTD_COSTS"</definedName>
    <definedName name="WTD_HOURS">"WTD_HOURS"</definedName>
    <definedName name="WTD_LBR_COSTS">"WTD_LBR_COSTS"</definedName>
    <definedName name="WTD_LBR_HRS">"WTD_LBR_HRS"</definedName>
    <definedName name="WTD_OTH_COSTS">"WTD_OTH_COSTS"</definedName>
    <definedName name="WTD_OTH_HRS">"WTD_OTH_HRS"</definedName>
    <definedName name="www" hidden="1">'[5]156BASE'!#REF!</definedName>
    <definedName name="wwww" hidden="1">{"'Vietnam'!$E$21:$W$45","'Vietnam'!$E$21:$W$45"}</definedName>
    <definedName name="x" localSheetId="0" hidden="1">{"outside reptg",#N/A,FALSE,"ovhd summary"}</definedName>
    <definedName name="x" localSheetId="1" hidden="1">{"outside reptg",#N/A,FALSE,"ovhd summary"}</definedName>
    <definedName name="x" hidden="1">{"outside reptg",#N/A,FALSE,"ovhd summary"}</definedName>
    <definedName name="x_2" localSheetId="0" hidden="1">{"outside reptg",#N/A,FALSE,"ovhd summary"}</definedName>
    <definedName name="x_2" localSheetId="1" hidden="1">{"outside reptg",#N/A,FALSE,"ovhd summary"}</definedName>
    <definedName name="x_2" hidden="1">{"outside reptg",#N/A,FALSE,"ovhd summary"}</definedName>
    <definedName name="xczxcxz" hidden="1">#REF!</definedName>
    <definedName name="XFDTGH" hidden="1">{"PAGE1",#N/A,FALSE,"CPFFMSTR";"PAGE2",#N/A,FALSE,"CPFFMSTR"}</definedName>
    <definedName name="XGH" hidden="1">{"PAGE1",#N/A,FALSE,"CPFFMSTR";"PAGE2",#N/A,FALSE,"CPFFMSTR"}</definedName>
    <definedName name="XGHXF" hidden="1">{"PAGE1",#N/A,FALSE,"CPFFMSTR";"PAGE2",#N/A,FALSE,"CPFFMSTR"}</definedName>
    <definedName name="xvcb" hidden="1">{"PAGE1",#N/A,FALSE,"CPFFMSTR";"PAGE2",#N/A,FALSE,"CPFFMSTR"}</definedName>
    <definedName name="xvvxvx" hidden="1">{#N/A,#N/A,FALSE,"cover 3year";#N/A,#N/A,FALSE,"BLOCK FLYING HOURS 3years";#N/A,#N/A,FALSE,"assumptions";#N/A,#N/A,FALSE,"ARISINGS 3years";#N/A,#N/A,FALSE,"PRODUCT 0203 VS 0102";#N/A,#N/A,FALSE,"HEADS 0203 VS 0102 3years";#N/A,#N/A,FALSE,"FTE 0203";#N/A,#N/A,FALSE,"FTE 0304";#N/A,#N/A,FALSE,"FTE 0405";#N/A,#N/A,FALSE,"WATERFALL";#N/A,#N/A,FALSE,"SPARE ENG 3years"}</definedName>
    <definedName name="xvxvx" hidden="1">{"Coversheet",#N/A,TRUE,"Cover Sheet";"Assumpt",#N/A,TRUE,"assumptions";"aris",#N/A,TRUE,"ARISINGS";"headcount",#N/A,TRUE,"SUMMARY";"ANAL1",#N/A,TRUE,"product line";"variance",#N/A,TRUE,"0001 vs 9900";"Reforecast1",#N/A,TRUE,"REFORECAST";"Reforecast2",#N/A,TRUE,"REFORECAST";"Absbigeng",#N/A,TRUE,"ABSENCES";"Absmod",#N/A,TRUE,"ABSENCES";"Absproc",#N/A,TRUE,"ABSENCES";"REFORECAST",#N/A,TRUE,"REFORECAST"}</definedName>
    <definedName name="xvxvxvx" hidden="1">{#N/A,#N/A,FALSE,"cover";#N/A,#N/A,FALSE,"HIGHLIGHTS";#N/A,#N/A,FALSE,"BLOCK FLYING HOURS";#N/A,#N/A,FALSE,"assumptions";#N/A,#N/A,FALSE,"ARISINGS";#N/A,#N/A,FALSE,"HEADS 0203 VS 0102";#N/A,#N/A,FALSE,"PRODUCT 0203 VS 0102";#N/A,#N/A,FALSE,"FTE 0203";#N/A,#N/A,FALSE,"WATERFALL";#N/A,#N/A,FALSE,"SPARE ENG 0203";#N/A,#N/A,FALSE,"rf3 mar2002"}</definedName>
    <definedName name="xvxvxx" hidden="1">{#N/A,#N/A,TRUE,"cover";#N/A,#N/A,TRUE,"BLOCK FLYING HOURS";#N/A,#N/A,TRUE,"assumptions";#N/A,#N/A,TRUE,"ARISINGS";#N/A,#N/A,TRUE,"HEADCOUNT";#N/A,#N/A,TRUE,"product line less jt9";#N/A,#N/A,TRUE,"GRAPH";#N/A,#N/A,TRUE,"ENGINE";#N/A,#N/A,TRUE,"FTE";#N/A,#N/A,TRUE,"FTE Y1";#N/A,#N/A,TRUE,"FTE Y2";#N/A,#N/A,TRUE,"FTE Y3";#N/A,#N/A,TRUE,"ACTIVITY";#N/A,#N/A,TRUE,"SPARE ENG";#N/A,#N/A,TRUE,"SPARE MAT";"capacitytables",#N/A,TRUE,"CAPACITY";"capacitygraphs",#N/A,TRUE,"CAPACITY";#N/A,#N/A,TRUE,"costs";#N/A,#N/A,TRUE,"material"}</definedName>
    <definedName name="xx" hidden="1">{"SummaryBase and Option",#N/A,FALSE,"SummaryBudget";"SummaryAllYears",#N/A,FALSE,"SummaryBudget"}</definedName>
    <definedName name="XX_1" hidden="1">{"Page 2",#N/A,FALSE,"2000";"Page 1",#N/A,FALSE,"2000"}</definedName>
    <definedName name="XX_2" hidden="1">{"Page 2",#N/A,FALSE,"2000";"Page 1",#N/A,FALSE,"2000"}</definedName>
    <definedName name="XX_3" hidden="1">{"Page 2",#N/A,FALSE,"2000";"Page 1",#N/A,FALSE,"2000"}</definedName>
    <definedName name="XX_4" hidden="1">{"Page 2",#N/A,FALSE,"2000";"Page 1",#N/A,FALSE,"2000"}</definedName>
    <definedName name="XX_5" hidden="1">{"Page 2",#N/A,FALSE,"2000";"Page 1",#N/A,FALSE,"2000"}</definedName>
    <definedName name="xxx" localSheetId="0" hidden="1">{"ACC_Cars_125K_PA",#N/A,FALSE,"ACC Cars Co1 125K ";"ACC_Cars_125K_Prop",#N/A,FALSE,"ACC Cars Co1 125K "}</definedName>
    <definedName name="xxx" localSheetId="1" hidden="1">{"ACC_Cars_125K_PA",#N/A,FALSE,"ACC Cars Co1 125K ";"ACC_Cars_125K_Prop",#N/A,FALSE,"ACC Cars Co1 125K "}</definedName>
    <definedName name="xxx" hidden="1">{"ACC_Cars_125K_PA",#N/A,FALSE,"ACC Cars Co1 125K ";"ACC_Cars_125K_Prop",#N/A,FALSE,"ACC Cars Co1 125K "}</definedName>
    <definedName name="xxx_1" localSheetId="0" hidden="1">{"ACC_Cars_125K_PA",#N/A,FALSE,"ACC Cars Co1 125K ";"ACC_Cars_125K_Prop",#N/A,FALSE,"ACC Cars Co1 125K "}</definedName>
    <definedName name="xxx_1" localSheetId="1" hidden="1">{"ACC_Cars_125K_PA",#N/A,FALSE,"ACC Cars Co1 125K ";"ACC_Cars_125K_Prop",#N/A,FALSE,"ACC Cars Co1 125K "}</definedName>
    <definedName name="xxx_1" hidden="1">{"ACC_Cars_125K_PA",#N/A,FALSE,"ACC Cars Co1 125K ";"ACC_Cars_125K_Prop",#N/A,FALSE,"ACC Cars Co1 125K "}</definedName>
    <definedName name="xxx_2" hidden="1">{"Page 2",#N/A,FALSE,"2000";"Page 1",#N/A,FALSE,"2000"}</definedName>
    <definedName name="xxx_3" hidden="1">{"Page 2",#N/A,FALSE,"2000";"Page 1",#N/A,FALSE,"2000"}</definedName>
    <definedName name="xxx_4" hidden="1">{"Page 2",#N/A,FALSE,"2000";"Page 1",#N/A,FALSE,"2000"}</definedName>
    <definedName name="xxx_5" hidden="1">{"Page 2",#N/A,FALSE,"2000";"Page 1",#N/A,FALSE,"2000"}</definedName>
    <definedName name="xxx1" localSheetId="0" hidden="1">{"ACC_Cars_400K_PA",#N/A,FALSE,"ACC Cars Co1 400K";"ACC_Cars_400K_Prop",#N/A,FALSE,"ACC Cars Co1 400K"}</definedName>
    <definedName name="xxx1" localSheetId="1" hidden="1">{"ACC_Cars_400K_PA",#N/A,FALSE,"ACC Cars Co1 400K";"ACC_Cars_400K_Prop",#N/A,FALSE,"ACC Cars Co1 400K"}</definedName>
    <definedName name="xxx1" hidden="1">{"ACC_Cars_400K_PA",#N/A,FALSE,"ACC Cars Co1 400K";"ACC_Cars_400K_Prop",#N/A,FALSE,"ACC Cars Co1 400K"}</definedName>
    <definedName name="xxx1_1" localSheetId="0" hidden="1">{"ACC_Cars_400K_PA",#N/A,FALSE,"ACC Cars Co1 400K";"ACC_Cars_400K_Prop",#N/A,FALSE,"ACC Cars Co1 400K"}</definedName>
    <definedName name="xxx1_1" localSheetId="1" hidden="1">{"ACC_Cars_400K_PA",#N/A,FALSE,"ACC Cars Co1 400K";"ACC_Cars_400K_Prop",#N/A,FALSE,"ACC Cars Co1 400K"}</definedName>
    <definedName name="xxx1_1" hidden="1">{"ACC_Cars_400K_PA",#N/A,FALSE,"ACC Cars Co1 400K";"ACC_Cars_400K_Prop",#N/A,FALSE,"ACC Cars Co1 400K"}</definedName>
    <definedName name="xxxx" hidden="1">{"'Vietnam'!$E$21:$W$45","'Vietnam'!$E$21:$W$45"}</definedName>
    <definedName name="xxxxxxxx" hidden="1">{#N/A,#N/A,FALSE,"Sheet1"}</definedName>
    <definedName name="xxxxxxxxxxxx" hidden="1">{#N/A,#N/A,TRUE,"Contents";#N/A,#N/A,TRUE,"Cover Page";#N/A,#N/A,TRUE,"Highlights";#N/A,#N/A,TRUE,"Financial Summary";#N/A,#N/A,TRUE,"Blank";#N/A,#N/A,TRUE,"Orders";#N/A,#N/A,TRUE,"Orders Elims";#N/A,#N/A,TRUE,"Sig Orders";#N/A,#N/A,TRUE,"Sales";#N/A,#N/A,TRUE,"Sales Elims";#N/A,#N/A,TRUE,"EBIT";#N/A,#N/A,TRUE,"EBIT Elims";#N/A,#N/A,TRUE,"Backlog";#N/A,#N/A,TRUE,"Backlog Elims";#N/A,#N/A,TRUE,"Funded Backlog ";#N/A,#N/A,TRUE,"Funded BL Elims";#N/A,#N/A,TRUE,"Cash";#N/A,#N/A,TRUE,"Employment";#N/A,#N/A,TRUE,"Award Fee";#N/A,#N/A,TRUE,"Ops &amp; Risks";#N/A,#N/A,TRUE,"Ops &amp; Risks 2";#N/A,#N/A,TRUE,"Key Issues ";#N/A,#N/A,TRUE,"Open";#N/A,#N/A,TRUE,"Orders 97-98";#N/A,#N/A,TRUE,"Sales 97-98 ";#N/A,#N/A,TRUE,"EBIT 97-98 ";#N/A,#N/A,TRUE,"Cash 97-98";#N/A,#N/A,TRUE,"Blank (2)";#N/A,#N/A,TRUE,"Yr to Yr Sales";#N/A,#N/A,TRUE,"Yr to Yr EBIT";#N/A,#N/A,TRUE,"Qtr to Qtr";#N/A,#N/A,TRUE,"AOD Status";#N/A,#N/A,TRUE,"Unex Options";#N/A,#N/A,TRUE,"Loss Contracts";#N/A,#N/A,TRUE,"Debooks";#N/A,#N/A,TRUE,"Proposals"}</definedName>
    <definedName name="xxxxxxxxxxxxxxxxxx" hidden="1">{"1999 Revenue",#N/A,FALSE,"IBS";"1999 Traffic",#N/A,FALSE,"IBS"}</definedName>
    <definedName name="xyz_" hidden="1">{#N/A,#N/A,TRUE,"IRAD";#N/A,#N/A,TRUE,"ITG";#N/A,#N/A,TRUE,"SED";#N/A,#N/A,TRUE,"INFO";#N/A,#N/A,TRUE,"Greenhouse";#N/A,#N/A,TRUE,"CTO"}</definedName>
    <definedName name="xzy" hidden="1">{#N/A,#N/A,TRUE,"IRAD";#N/A,#N/A,TRUE,"ITG";#N/A,#N/A,TRUE,"SED";#N/A,#N/A,TRUE,"INFO";#N/A,#N/A,TRUE,"Greenhouse";#N/A,#N/A,TRUE,"CTO"}</definedName>
    <definedName name="y" hidden="1">{"REFORECAST",#N/A,TRUE,"BUDGET REFORECAST";"LLP",#N/A,TRUE,"LLP COSTS"}</definedName>
    <definedName name="YE_BASE">"YE_BASE"</definedName>
    <definedName name="YE_EAC">"YE_EAC"</definedName>
    <definedName name="yes" hidden="1">{#N/A,#N/A,FALSE,"ManLoading"}</definedName>
    <definedName name="yes_1" hidden="1">{#N/A,#N/A,FALSE,"ManLoading"}</definedName>
    <definedName name="yes1" hidden="1">{#N/A,#N/A,FALSE,"ManLoading"}</definedName>
    <definedName name="yiu" hidden="1">{"1999 Revenue",#N/A,FALSE,"Voice ";"1999 Traffic",#N/A,FALSE,"Voice "}</definedName>
    <definedName name="yiupo"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YTD_BASE">"YTD_BASE"</definedName>
    <definedName name="YTD_COMP">"YTD_COMP"</definedName>
    <definedName name="yu"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yuo"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yy" hidden="1">#REF!</definedName>
    <definedName name="yyy" hidden="1">{#N/A,#N/A,FALSE,"EAC";#N/A,#N/A,FALSE,"RGY";#N/A,#N/A,FALSE,"Proj Total"}</definedName>
    <definedName name="yyyy" hidden="1">{"'Vietnam'!$E$21:$W$45","'Vietnam'!$E$21:$W$45"}</definedName>
    <definedName name="yyyyy" hidden="1">{"REFORECAST",#N/A,TRUE,"BUDGET REFORECAST";"LLP",#N/A,TRUE,"LLP COSTS"}</definedName>
    <definedName name="yyyyyy" hidden="1">{"1999 Revenue",#N/A,FALSE,"IBS";"1999 Traffic",#N/A,FALSE,"IBS"}</definedName>
    <definedName name="yyyyyyyy" hidden="1">{"1999 Revenue",#N/A,FALSE,"Voice ";"1999 Traffic",#N/A,FALSE,"Voice "}</definedName>
    <definedName name="zap" hidden="1">#REF!</definedName>
    <definedName name="zccz" hidden="1">{#N/A,#N/A,FALSE,"cover 3year";#N/A,#N/A,FALSE,"BLOCK FLYING HOURS 3years";#N/A,#N/A,FALSE,"assumptions";#N/A,#N/A,FALSE,"ARISINGS 3years";#N/A,#N/A,FALSE,"PRODUCT 0203 VS 0102";#N/A,#N/A,FALSE,"HEADS 0203 VS 0102 3years";#N/A,#N/A,FALSE,"FTE 0203";#N/A,#N/A,FALSE,"FTE 0304";#N/A,#N/A,FALSE,"FTE 0405";#N/A,#N/A,FALSE,"WATERFALL";#N/A,#N/A,FALSE,"SPARE ENG 3years"}</definedName>
    <definedName name="ZDFR" hidden="1">{"PAGE1",#N/A,FALSE,"CPFFMSTR";"PAGE2",#N/A,FALSE,"CPFFMSTR"}</definedName>
    <definedName name="zig" hidden="1">#REF!</definedName>
    <definedName name="zold" hidden="1">#REF!</definedName>
    <definedName name="zxvxxv" hidden="1">{"costs",#N/A,TRUE,"Invoice Summary";"parameters",#N/A,TRUE,"Operating Parameters"}</definedName>
    <definedName name="zxxzxzc" hidden="1">#REF!</definedName>
    <definedName name="zz" hidden="1">{#N/A,#N/A,TRUE,"Contents";#N/A,#N/A,TRUE,"Cover Page";#N/A,#N/A,TRUE,"Highlights";#N/A,#N/A,TRUE,"Financial Summary";#N/A,#N/A,TRUE,"Blank";#N/A,#N/A,TRUE,"Orders";#N/A,#N/A,TRUE,"Orders Elims";#N/A,#N/A,TRUE,"Sig Orders";#N/A,#N/A,TRUE,"Sales";#N/A,#N/A,TRUE,"Sales Elims";#N/A,#N/A,TRUE,"EBIT";#N/A,#N/A,TRUE,"EBIT Elims";#N/A,#N/A,TRUE,"Backlog";#N/A,#N/A,TRUE,"Backlog Elims";#N/A,#N/A,TRUE,"Funded Backlog ";#N/A,#N/A,TRUE,"Funded BL Elims";#N/A,#N/A,TRUE,"Cash";#N/A,#N/A,TRUE,"Employment";#N/A,#N/A,TRUE,"Award Fee";#N/A,#N/A,TRUE,"Ops &amp; Risks";#N/A,#N/A,TRUE,"Ops &amp; Risks 2";#N/A,#N/A,TRUE,"Key Issues ";#N/A,#N/A,TRUE,"Open";#N/A,#N/A,TRUE,"Orders 97-98";#N/A,#N/A,TRUE,"Sales 97-98 ";#N/A,#N/A,TRUE,"EBIT 97-98 ";#N/A,#N/A,TRUE,"Cash 97-98";#N/A,#N/A,TRUE,"Blank (2)";#N/A,#N/A,TRUE,"Yr to Yr Sales";#N/A,#N/A,TRUE,"Yr to Yr EBIT";#N/A,#N/A,TRUE,"Qtr to Qtr";#N/A,#N/A,TRUE,"AOD Status";#N/A,#N/A,TRUE,"Unex Options";#N/A,#N/A,TRUE,"Loss Contracts";#N/A,#N/A,TRUE,"Debooks";#N/A,#N/A,TRUE,"Proposals"}</definedName>
    <definedName name="zzxzxv" hidden="1">{"COVER",#N/A,TRUE,"cover";"bfh",#N/A,TRUE,"BLOCK FLYING HOURS";"ASSUMPTIONS",#N/A,TRUE,"assumptions";"ARISINGS",#N/A,TRUE,"ARISINGS";"heads",#N/A,TRUE,"HEADCOUNT";"PRODUCTLINE",#N/A,TRUE,"product line less jt9";"WATERFALL",#N/A,TRUE,"GRAPH";"fte",#N/A,TRUE,"FTE";"ACTIV",#N/A,TRUE,"ACTIVITY";"SPAREENG",#N/A,TRUE,"SPARE ENG";"SPAREENGMATURE",#N/A,TRUE,"SPARE MAT";"CAPACITY",#N/A,TRUE,"CAPACITY";"CAPGRAPHS",#N/A,TRUE,"CAPACITY"}</definedName>
    <definedName name="zzz"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zzzz" hidden="1">{"'Vietnam'!$E$21:$W$45","'Vietnam'!$E$21:$W$45"}</definedName>
    <definedName name="zzzzz" localSheetId="0" hidden="1">{"PAGE1",#N/A,FALSE,"CPFFMSTR";"PAGE2",#N/A,FALSE,"CPFFMSTR"}</definedName>
    <definedName name="zzzzz" localSheetId="1" hidden="1">{"PAGE1",#N/A,FALSE,"CPFFMSTR";"PAGE2",#N/A,FALSE,"CPFFMSTR"}</definedName>
    <definedName name="zzzzz" hidden="1">{"PAGE1",#N/A,FALSE,"CPFFMSTR";"PAGE2",#N/A,FALSE,"CPFFMSTR"}</definedName>
    <definedName name="zzzzz_1" localSheetId="0" hidden="1">{"PAGE1",#N/A,FALSE,"CPFFMSTR";"PAGE2",#N/A,FALSE,"CPFFMSTR"}</definedName>
    <definedName name="zzzzz_1" localSheetId="1" hidden="1">{"PAGE1",#N/A,FALSE,"CPFFMSTR";"PAGE2",#N/A,FALSE,"CPFFMSTR"}</definedName>
    <definedName name="zzzzz_1" hidden="1">{"PAGE1",#N/A,FALSE,"CPFFMSTR";"PAGE2",#N/A,FALSE,"CPFFMSTR"}</definedName>
    <definedName name="zzzzzz" hidden="1">{"Start",#N/A,FALSE,"Menu";"P&amp;L",#N/A,FALSE,"Monthly P&amp;L";"Rev",#N/A,FALSE,"Revenue Summary";"budbar",#N/A,FALSE,"Budget-Variance";"priorvar",#N/A,FALSE,"Prior Month Var";"DetailRev",#N/A,FALSE,"Detail  Budget Var (Revenue)";"Detailom",#N/A,FALSE,"Detail Budget Var (O&amp;M)"}</definedName>
    <definedName name="zzzzzzz" hidden="1">{#N/A,#N/A,FALSE,"Monthly"}</definedName>
    <definedName name="zzzzzzzz"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zzzzzzzzz"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zzzzzzzzzz"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zzzzzzzzzzz" hidden="1">{#N/A,#N/A,TRUE,"Contents";#N/A,#N/A,TRUE,"Cover Page";#N/A,#N/A,TRUE,"Highlights";#N/A,#N/A,TRUE,"Financial Summary";#N/A,#N/A,TRUE,"Blank";#N/A,#N/A,TRUE,"Orders";#N/A,#N/A,TRUE,"Orders Elims";#N/A,#N/A,TRUE,"Sig Orders";#N/A,#N/A,TRUE,"Sales";#N/A,#N/A,TRUE,"Sales Elims";#N/A,#N/A,TRUE,"EBIT";#N/A,#N/A,TRUE,"EBIT Elims";#N/A,#N/A,TRUE,"Backlog";#N/A,#N/A,TRUE,"Backlog Elims";#N/A,#N/A,TRUE,"Funded Backlog ";#N/A,#N/A,TRUE,"Funded BL Elims";#N/A,#N/A,TRUE,"Cash";#N/A,#N/A,TRUE,"Employment";#N/A,#N/A,TRUE,"Award Fee";#N/A,#N/A,TRUE,"Ops &amp; Risks";#N/A,#N/A,TRUE,"Ops &amp; Risks 2";#N/A,#N/A,TRUE,"Key Issues ";#N/A,#N/A,TRUE,"Open";#N/A,#N/A,TRUE,"Orders 97-98";#N/A,#N/A,TRUE,"Sales 97-98 ";#N/A,#N/A,TRUE,"EBIT 97-98 ";#N/A,#N/A,TRUE,"Cash 97-98";#N/A,#N/A,TRUE,"Blank (2)";#N/A,#N/A,TRUE,"Yr to Yr Sales";#N/A,#N/A,TRUE,"Yr to Yr EBIT";#N/A,#N/A,TRUE,"Qtr to Qtr";#N/A,#N/A,TRUE,"AOD Status";#N/A,#N/A,TRUE,"Unex Options";#N/A,#N/A,TRUE,"Loss Contracts";#N/A,#N/A,TRUE,"Debooks";#N/A,#N/A,TRUE,"Proposals"}</definedName>
    <definedName name="zzzzzzzzzzzz"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zzzzzzzzzzzzzzzz"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zzzzzzzzzzzzzzzzzzz" hidden="1">{#N/A,#N/A,TRUE,"Contents";#N/A,#N/A,TRUE,"Cover Page";#N/A,#N/A,TRUE,"Highlights";#N/A,#N/A,TRUE,"Financial Summary";#N/A,#N/A,TRUE,"Blank";#N/A,#N/A,TRUE,"Orders";#N/A,#N/A,TRUE,"Orders Elims";#N/A,#N/A,TRUE,"Sig Orders";#N/A,#N/A,TRUE,"Sales";#N/A,#N/A,TRUE,"Sales Elims";#N/A,#N/A,TRUE,"EBIT";#N/A,#N/A,TRUE,"EBIT Elims";#N/A,#N/A,TRUE,"Backlog";#N/A,#N/A,TRUE,"Backlog Elims";#N/A,#N/A,TRUE,"Funded Backlog ";#N/A,#N/A,TRUE,"Funded BL Elims";#N/A,#N/A,TRUE,"Cash";#N/A,#N/A,TRUE,"Employment";#N/A,#N/A,TRUE,"Award Fee";#N/A,#N/A,TRUE,"Ops &amp; Risks";#N/A,#N/A,TRUE,"Ops &amp; Risks 2";#N/A,#N/A,TRUE,"Key Issues ";#N/A,#N/A,TRUE,"Open";#N/A,#N/A,TRUE,"Orders 97-98";#N/A,#N/A,TRUE,"Sales 97-98 ";#N/A,#N/A,TRUE,"EBIT 97-98 ";#N/A,#N/A,TRUE,"Cash 97-98";#N/A,#N/A,TRUE,"Blank (2)";#N/A,#N/A,TRUE,"Yr to Yr Sales";#N/A,#N/A,TRUE,"Yr to Yr EBIT";#N/A,#N/A,TRUE,"Qtr to Qtr";#N/A,#N/A,TRUE,"AOD Status";#N/A,#N/A,TRUE,"Unex Options";#N/A,#N/A,TRUE,"Loss Contracts";#N/A,#N/A,TRUE,"Debooks";#N/A,#N/A,TRUE,"Proposals"}</definedName>
    <definedName name="zzzzzzzzzzzzzzzzzzzz"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zzzzzzzzzzzzzzzzzzzzzz" hidden="1">{"1999 Revenue",#N/A,FALSE,"Voice ";"1999 Traffic",#N/A,FALSE,"Voice "}</definedName>
  </definedNames>
  <calcPr calcId="162913"/>
</workbook>
</file>

<file path=xl/calcChain.xml><?xml version="1.0" encoding="utf-8"?>
<calcChain xmlns="http://schemas.openxmlformats.org/spreadsheetml/2006/main">
  <c r="AI62" i="1" l="1"/>
  <c r="AG38" i="1"/>
  <c r="AG37" i="1"/>
  <c r="AA1" i="1"/>
  <c r="X2" i="1"/>
  <c r="C16" i="9" l="1"/>
  <c r="D15" i="9"/>
  <c r="C15" i="9"/>
  <c r="B15" i="9"/>
  <c r="B14" i="9"/>
  <c r="C11" i="9"/>
  <c r="D10" i="9"/>
  <c r="D11" i="9" s="1"/>
  <c r="D6" i="9"/>
  <c r="E5" i="9"/>
  <c r="D14" i="9"/>
  <c r="C6" i="9"/>
  <c r="E15" i="9" l="1"/>
  <c r="E6" i="9"/>
  <c r="E10" i="9"/>
  <c r="E11" i="9" s="1"/>
  <c r="E4" i="9"/>
  <c r="D16" i="9"/>
  <c r="E16" i="9" s="1"/>
  <c r="C14" i="9"/>
  <c r="C17" i="9" s="1"/>
  <c r="C20" i="9" s="1"/>
  <c r="D48" i="1"/>
  <c r="E14" i="9" l="1"/>
  <c r="E17" i="9" s="1"/>
  <c r="D17" i="9"/>
  <c r="T5"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 i="1"/>
  <c r="V51" i="1" l="1"/>
  <c r="D47" i="1"/>
  <c r="D46" i="1"/>
  <c r="A5" i="1" l="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5" i="8"/>
  <c r="A7" i="8" s="1"/>
  <c r="A9" i="8" s="1"/>
  <c r="A11" i="8" s="1"/>
  <c r="A16" i="8" s="1"/>
  <c r="AK48" i="1"/>
  <c r="AK49" i="1"/>
  <c r="AK50" i="1"/>
  <c r="AK53" i="1"/>
  <c r="AK54" i="1"/>
  <c r="AK55" i="1"/>
  <c r="AJ55" i="1"/>
  <c r="AJ54" i="1"/>
  <c r="AJ53" i="1"/>
  <c r="AJ50" i="1"/>
  <c r="AJ49" i="1"/>
  <c r="AJ48" i="1"/>
  <c r="D62" i="1" l="1"/>
  <c r="C11" i="7"/>
  <c r="C10" i="7"/>
  <c r="C18" i="7" s="1"/>
  <c r="C9" i="7"/>
  <c r="D17" i="7" l="1"/>
  <c r="E17" i="7" s="1"/>
  <c r="C17" i="7"/>
  <c r="E9" i="7" s="1"/>
  <c r="D9" i="7" s="1"/>
  <c r="C19" i="7"/>
  <c r="C20" i="7" s="1"/>
  <c r="E10" i="7"/>
  <c r="D10" i="7" s="1"/>
  <c r="D19" i="7"/>
  <c r="B12" i="7"/>
  <c r="D18" i="7"/>
  <c r="E18" i="7" s="1"/>
  <c r="F18" i="7" l="1"/>
  <c r="C21" i="7"/>
  <c r="D20" i="7"/>
  <c r="E11" i="7"/>
  <c r="D11" i="7" s="1"/>
  <c r="E19" i="7"/>
  <c r="F19" i="7" s="1"/>
  <c r="G19" i="7" s="1"/>
  <c r="A4" i="1"/>
  <c r="AI39" i="1"/>
  <c r="AI60" i="1" s="1"/>
  <c r="AI55" i="1"/>
  <c r="AI54" i="1"/>
  <c r="AH54" i="1"/>
  <c r="AH55" i="1"/>
  <c r="AH53" i="1"/>
  <c r="AI47" i="1"/>
  <c r="AC45" i="1"/>
  <c r="AC46" i="1"/>
  <c r="AC54" i="1" s="1"/>
  <c r="H4" i="1"/>
  <c r="I4" i="1" s="1"/>
  <c r="J4" i="1" s="1"/>
  <c r="H5" i="1"/>
  <c r="I5" i="1" s="1"/>
  <c r="J5" i="1" s="1"/>
  <c r="H6" i="1"/>
  <c r="I6" i="1" s="1"/>
  <c r="J6" i="1" s="1"/>
  <c r="H7" i="1"/>
  <c r="I7" i="1" s="1"/>
  <c r="J7" i="1" s="1"/>
  <c r="H8" i="1"/>
  <c r="I8" i="1" s="1"/>
  <c r="J8" i="1" s="1"/>
  <c r="H9" i="1"/>
  <c r="I9" i="1" s="1"/>
  <c r="J9" i="1" s="1"/>
  <c r="H10" i="1"/>
  <c r="I10" i="1" s="1"/>
  <c r="J10" i="1" s="1"/>
  <c r="H11" i="1"/>
  <c r="I11" i="1" s="1"/>
  <c r="J11" i="1" s="1"/>
  <c r="H12" i="1"/>
  <c r="I12" i="1" s="1"/>
  <c r="J12" i="1" s="1"/>
  <c r="H13" i="1"/>
  <c r="I13" i="1" s="1"/>
  <c r="J13" i="1" s="1"/>
  <c r="H14" i="1"/>
  <c r="I14" i="1" s="1"/>
  <c r="J14" i="1" s="1"/>
  <c r="H15" i="1"/>
  <c r="I15" i="1" s="1"/>
  <c r="J15" i="1" s="1"/>
  <c r="H16" i="1"/>
  <c r="I16" i="1" s="1"/>
  <c r="J16" i="1" s="1"/>
  <c r="H17" i="1"/>
  <c r="I17" i="1" s="1"/>
  <c r="J17" i="1" s="1"/>
  <c r="H18" i="1"/>
  <c r="I18" i="1" s="1"/>
  <c r="J18" i="1" s="1"/>
  <c r="H19" i="1"/>
  <c r="I19" i="1" s="1"/>
  <c r="J19" i="1" s="1"/>
  <c r="H20" i="1"/>
  <c r="I20" i="1" s="1"/>
  <c r="J20" i="1" s="1"/>
  <c r="H21" i="1"/>
  <c r="I21" i="1" s="1"/>
  <c r="J21" i="1" s="1"/>
  <c r="H22" i="1"/>
  <c r="I22" i="1" s="1"/>
  <c r="J22" i="1" s="1"/>
  <c r="L22" i="1" s="1"/>
  <c r="H23" i="1"/>
  <c r="I23" i="1" s="1"/>
  <c r="J23" i="1" s="1"/>
  <c r="H24" i="1"/>
  <c r="I24" i="1" s="1"/>
  <c r="J24" i="1" s="1"/>
  <c r="H25" i="1"/>
  <c r="I25" i="1" s="1"/>
  <c r="J25" i="1" s="1"/>
  <c r="H26" i="1"/>
  <c r="I26" i="1" s="1"/>
  <c r="J26" i="1" s="1"/>
  <c r="H27" i="1"/>
  <c r="I27" i="1" s="1"/>
  <c r="J27" i="1" s="1"/>
  <c r="H28" i="1"/>
  <c r="I28" i="1" s="1"/>
  <c r="J28" i="1" s="1"/>
  <c r="L28" i="1" s="1"/>
  <c r="N28" i="1" s="1"/>
  <c r="H29" i="1"/>
  <c r="I29" i="1" s="1"/>
  <c r="J29" i="1" s="1"/>
  <c r="H30" i="1"/>
  <c r="I30" i="1" s="1"/>
  <c r="J30" i="1" s="1"/>
  <c r="H31" i="1"/>
  <c r="I31" i="1" s="1"/>
  <c r="J31" i="1" s="1"/>
  <c r="H32" i="1"/>
  <c r="I32" i="1" s="1"/>
  <c r="J32" i="1" s="1"/>
  <c r="H33" i="1"/>
  <c r="I33" i="1" s="1"/>
  <c r="J33" i="1" s="1"/>
  <c r="H34" i="1"/>
  <c r="I34" i="1" s="1"/>
  <c r="J34" i="1" s="1"/>
  <c r="L34" i="1" s="1"/>
  <c r="H35" i="1"/>
  <c r="I35" i="1" s="1"/>
  <c r="J35" i="1" s="1"/>
  <c r="H36" i="1"/>
  <c r="I36" i="1" s="1"/>
  <c r="J36" i="1" s="1"/>
  <c r="H37" i="1"/>
  <c r="I37" i="1" s="1"/>
  <c r="J37" i="1" s="1"/>
  <c r="H38" i="1"/>
  <c r="I38" i="1" s="1"/>
  <c r="J38" i="1" s="1"/>
  <c r="H39" i="1"/>
  <c r="I39" i="1" s="1"/>
  <c r="J39" i="1" s="1"/>
  <c r="H40" i="1"/>
  <c r="I40" i="1" s="1"/>
  <c r="J40" i="1" s="1"/>
  <c r="H41" i="1"/>
  <c r="I41" i="1" s="1"/>
  <c r="J41" i="1" s="1"/>
  <c r="H42" i="1"/>
  <c r="I42" i="1" s="1"/>
  <c r="J42" i="1" s="1"/>
  <c r="H43" i="1"/>
  <c r="I43" i="1" s="1"/>
  <c r="J43" i="1" s="1"/>
  <c r="H44" i="1"/>
  <c r="I44" i="1" s="1"/>
  <c r="J44" i="1" s="1"/>
  <c r="H45" i="1"/>
  <c r="I45" i="1" s="1"/>
  <c r="J45" i="1" s="1"/>
  <c r="K4" i="1"/>
  <c r="K5" i="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M4" i="1"/>
  <c r="AD15" i="1"/>
  <c r="M5" i="1"/>
  <c r="M6" i="1"/>
  <c r="M7" i="1"/>
  <c r="M8" i="1"/>
  <c r="M9" i="1"/>
  <c r="M10" i="1"/>
  <c r="AD16" i="1"/>
  <c r="M11" i="1"/>
  <c r="M12" i="1"/>
  <c r="M13" i="1"/>
  <c r="M14" i="1"/>
  <c r="AD17"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O4" i="1"/>
  <c r="O5"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N50" i="1"/>
  <c r="O50" i="1"/>
  <c r="P50" i="1" s="1"/>
  <c r="AD23" i="1"/>
  <c r="O55" i="1" s="1"/>
  <c r="P55" i="1" s="1"/>
  <c r="O51" i="1"/>
  <c r="N52" i="1"/>
  <c r="O52" i="1"/>
  <c r="P52" i="1" s="1"/>
  <c r="N53" i="1"/>
  <c r="N54" i="1"/>
  <c r="N55" i="1"/>
  <c r="N56" i="1"/>
  <c r="O56" i="1"/>
  <c r="P56" i="1" s="1"/>
  <c r="N57" i="1"/>
  <c r="O57" i="1"/>
  <c r="P57" i="1" s="1"/>
  <c r="N58" i="1"/>
  <c r="O58" i="1"/>
  <c r="P58" i="1" s="1"/>
  <c r="N59" i="1"/>
  <c r="O59" i="1"/>
  <c r="N60" i="1"/>
  <c r="O60" i="1"/>
  <c r="P60" i="1" s="1"/>
  <c r="R60" i="1" s="1"/>
  <c r="S60" i="1" s="1"/>
  <c r="N61" i="1"/>
  <c r="O61" i="1"/>
  <c r="P61" i="1"/>
  <c r="R61" i="1" s="1"/>
  <c r="S61" i="1" s="1"/>
  <c r="Q4" i="1"/>
  <c r="AD26" i="1"/>
  <c r="Q5"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50" i="1"/>
  <c r="R50" i="1" s="1"/>
  <c r="Q51" i="1"/>
  <c r="Q52" i="1"/>
  <c r="R52" i="1" s="1"/>
  <c r="Q53" i="1"/>
  <c r="Q54" i="1"/>
  <c r="Q55" i="1"/>
  <c r="Q56" i="1"/>
  <c r="Q57" i="1"/>
  <c r="Q58" i="1"/>
  <c r="Q59" i="1"/>
  <c r="Q60" i="1"/>
  <c r="Q61" i="1"/>
  <c r="AD29" i="1"/>
  <c r="Y51" i="1" s="1"/>
  <c r="V52" i="1"/>
  <c r="AD30" i="1"/>
  <c r="Y52" i="1" s="1"/>
  <c r="V53" i="1"/>
  <c r="AD31" i="1"/>
  <c r="Y53" i="1" s="1"/>
  <c r="V54" i="1"/>
  <c r="AD32" i="1"/>
  <c r="Y54" i="1" s="1"/>
  <c r="V55" i="1"/>
  <c r="AD33" i="1"/>
  <c r="Y55" i="1" s="1"/>
  <c r="V56" i="1"/>
  <c r="AD34" i="1"/>
  <c r="Y56" i="1" s="1"/>
  <c r="V57" i="1"/>
  <c r="AD35" i="1"/>
  <c r="Y57" i="1" s="1"/>
  <c r="V58" i="1"/>
  <c r="AD36" i="1"/>
  <c r="Y58" i="1" s="1"/>
  <c r="J62" i="1"/>
  <c r="AD38" i="1"/>
  <c r="Y60" i="1"/>
  <c r="V59" i="1"/>
  <c r="AD37" i="1"/>
  <c r="Y59" i="1" s="1"/>
  <c r="Z59" i="1" s="1"/>
  <c r="AJ6" i="1"/>
  <c r="AJ7" i="1"/>
  <c r="AJ8" i="1"/>
  <c r="AJ9" i="1"/>
  <c r="AJ10" i="1"/>
  <c r="AJ11" i="1"/>
  <c r="AJ12" i="1"/>
  <c r="AJ13" i="1"/>
  <c r="AJ14" i="1"/>
  <c r="AJ15" i="1"/>
  <c r="AJ16" i="1"/>
  <c r="AJ17" i="1"/>
  <c r="AJ18" i="1"/>
  <c r="AJ19" i="1"/>
  <c r="AJ20" i="1"/>
  <c r="AJ21" i="1"/>
  <c r="AJ22" i="1"/>
  <c r="AJ23" i="1"/>
  <c r="AJ24" i="1"/>
  <c r="AJ25" i="1"/>
  <c r="AJ26" i="1"/>
  <c r="AJ27" i="1"/>
  <c r="AJ28" i="1"/>
  <c r="AJ29" i="1"/>
  <c r="AJ30" i="1"/>
  <c r="AJ31" i="1"/>
  <c r="AJ32" i="1"/>
  <c r="AJ33" i="1"/>
  <c r="AJ34" i="1"/>
  <c r="AJ35" i="1"/>
  <c r="AJ5" i="1"/>
  <c r="BA2" i="1"/>
  <c r="Y4" i="1"/>
  <c r="Z4" i="1" s="1"/>
  <c r="AA4" i="1" s="1"/>
  <c r="AB4" i="1" s="1"/>
  <c r="AC4" i="1" s="1"/>
  <c r="BA4" i="1"/>
  <c r="AD7" i="1"/>
  <c r="AD25" i="1"/>
  <c r="AD5" i="1"/>
  <c r="BA6" i="1"/>
  <c r="AD8" i="1"/>
  <c r="BA8" i="1"/>
  <c r="AD9" i="1"/>
  <c r="AD10" i="1"/>
  <c r="BA10" i="1"/>
  <c r="AD11" i="1"/>
  <c r="AD12" i="1"/>
  <c r="BA12" i="1"/>
  <c r="AD13" i="1"/>
  <c r="AD14" i="1"/>
  <c r="BA14" i="1"/>
  <c r="BA16" i="1"/>
  <c r="AD18" i="1"/>
  <c r="AD19" i="1"/>
  <c r="AD20" i="1"/>
  <c r="AD21" i="1"/>
  <c r="AD22" i="1"/>
  <c r="AD24" i="1"/>
  <c r="AD27" i="1"/>
  <c r="AD28" i="1"/>
  <c r="D63" i="1"/>
  <c r="AC47" i="1"/>
  <c r="L44" i="1"/>
  <c r="P59" i="1"/>
  <c r="AB48" i="1" l="1"/>
  <c r="L14" i="1"/>
  <c r="L39" i="1"/>
  <c r="N39" i="1" s="1"/>
  <c r="L36" i="1"/>
  <c r="N36" i="1" s="1"/>
  <c r="Z52" i="1"/>
  <c r="R55" i="1"/>
  <c r="S55" i="1" s="1"/>
  <c r="N14" i="1"/>
  <c r="R58" i="1"/>
  <c r="S58" i="1" s="1"/>
  <c r="AJ60" i="1"/>
  <c r="AK60" i="1" s="1"/>
  <c r="Z51" i="1"/>
  <c r="S50" i="1"/>
  <c r="R56" i="1"/>
  <c r="S56" i="1" s="1"/>
  <c r="S52" i="1"/>
  <c r="R59" i="1"/>
  <c r="S59" i="1" s="1"/>
  <c r="Z55" i="1"/>
  <c r="M51" i="1"/>
  <c r="N51" i="1" s="1"/>
  <c r="R51" i="1" s="1"/>
  <c r="AJ52" i="1" s="1"/>
  <c r="AK52" i="1" s="1"/>
  <c r="L38" i="1"/>
  <c r="N38" i="1" s="1"/>
  <c r="P38" i="1" s="1"/>
  <c r="L35" i="1"/>
  <c r="N35" i="1" s="1"/>
  <c r="P35" i="1" s="1"/>
  <c r="L19" i="1"/>
  <c r="N19" i="1" s="1"/>
  <c r="P19" i="1" s="1"/>
  <c r="L9" i="1"/>
  <c r="N9" i="1" s="1"/>
  <c r="P9" i="1" s="1"/>
  <c r="R9" i="1" s="1"/>
  <c r="S9" i="1" s="1"/>
  <c r="O53" i="1"/>
  <c r="P53" i="1" s="1"/>
  <c r="R53" i="1" s="1"/>
  <c r="Z56" i="1"/>
  <c r="N34" i="1"/>
  <c r="P34" i="1" s="1"/>
  <c r="R34" i="1" s="1"/>
  <c r="S34" i="1" s="1"/>
  <c r="L8" i="1"/>
  <c r="N8" i="1" s="1"/>
  <c r="P8" i="1" s="1"/>
  <c r="R8" i="1" s="1"/>
  <c r="S8" i="1" s="1"/>
  <c r="Z57" i="1"/>
  <c r="Z53" i="1"/>
  <c r="R57" i="1"/>
  <c r="S57" i="1" s="1"/>
  <c r="L37" i="1"/>
  <c r="N37" i="1" s="1"/>
  <c r="P37" i="1" s="1"/>
  <c r="L33" i="1"/>
  <c r="N33" i="1" s="1"/>
  <c r="P33" i="1" s="1"/>
  <c r="O54" i="1"/>
  <c r="P54" i="1" s="1"/>
  <c r="R54" i="1" s="1"/>
  <c r="S54" i="1" s="1"/>
  <c r="N22" i="1"/>
  <c r="P22" i="1" s="1"/>
  <c r="R22" i="1" s="1"/>
  <c r="S22" i="1" s="1"/>
  <c r="Z58" i="1"/>
  <c r="Z54" i="1"/>
  <c r="L13" i="1"/>
  <c r="N13" i="1" s="1"/>
  <c r="L10" i="1"/>
  <c r="N10" i="1" s="1"/>
  <c r="L6" i="1"/>
  <c r="N6" i="1" s="1"/>
  <c r="P6" i="1" s="1"/>
  <c r="E20" i="7"/>
  <c r="F20" i="7" s="1"/>
  <c r="G20" i="7" s="1"/>
  <c r="E12" i="7"/>
  <c r="D12" i="7" s="1"/>
  <c r="C22" i="7"/>
  <c r="D21" i="7"/>
  <c r="AD54" i="1"/>
  <c r="AE54" i="1" s="1"/>
  <c r="AC53" i="1"/>
  <c r="AE45" i="1" s="1"/>
  <c r="AD45" i="1" s="1"/>
  <c r="AE46" i="1"/>
  <c r="AD46" i="1" s="1"/>
  <c r="AC55" i="1"/>
  <c r="AD53" i="1"/>
  <c r="AE53" i="1" s="1"/>
  <c r="L42" i="1"/>
  <c r="N42" i="1" s="1"/>
  <c r="L41" i="1"/>
  <c r="N41" i="1" s="1"/>
  <c r="P41" i="1" s="1"/>
  <c r="R41" i="1" s="1"/>
  <c r="S41" i="1" s="1"/>
  <c r="L23" i="1"/>
  <c r="N23" i="1" s="1"/>
  <c r="L16" i="1"/>
  <c r="L12" i="1"/>
  <c r="N12" i="1" s="1"/>
  <c r="L15" i="1"/>
  <c r="N15" i="1" s="1"/>
  <c r="L43" i="1"/>
  <c r="N43" i="1" s="1"/>
  <c r="P43" i="1" s="1"/>
  <c r="R43" i="1" s="1"/>
  <c r="S43" i="1" s="1"/>
  <c r="L18" i="1"/>
  <c r="N18" i="1" s="1"/>
  <c r="P28" i="1"/>
  <c r="R28" i="1" s="1"/>
  <c r="S28" i="1" s="1"/>
  <c r="L45" i="1"/>
  <c r="N45" i="1" s="1"/>
  <c r="L32" i="1"/>
  <c r="N32" i="1" s="1"/>
  <c r="L27" i="1"/>
  <c r="J46" i="1"/>
  <c r="AJ42" i="1" s="1"/>
  <c r="N44" i="1"/>
  <c r="P44" i="1" s="1"/>
  <c r="L40" i="1"/>
  <c r="N40" i="1" s="1"/>
  <c r="L29" i="1"/>
  <c r="N29" i="1" s="1"/>
  <c r="L26" i="1"/>
  <c r="N26" i="1" s="1"/>
  <c r="L17" i="1"/>
  <c r="N17" i="1" s="1"/>
  <c r="L5" i="1"/>
  <c r="L31" i="1"/>
  <c r="N31" i="1" s="1"/>
  <c r="L25" i="1"/>
  <c r="N25" i="1" s="1"/>
  <c r="L20" i="1"/>
  <c r="N20" i="1" s="1"/>
  <c r="L7" i="1"/>
  <c r="L4" i="1"/>
  <c r="N4" i="1" s="1"/>
  <c r="L30" i="1"/>
  <c r="N30" i="1" s="1"/>
  <c r="P14" i="1"/>
  <c r="R14" i="1" s="1"/>
  <c r="S14" i="1" s="1"/>
  <c r="L11" i="1"/>
  <c r="L21" i="1"/>
  <c r="L24" i="1"/>
  <c r="P39" i="1" l="1"/>
  <c r="R39" i="1" s="1"/>
  <c r="S39" i="1" s="1"/>
  <c r="AF54" i="1"/>
  <c r="N62" i="1"/>
  <c r="AJ51" i="1" s="1"/>
  <c r="AK51" i="1" s="1"/>
  <c r="S53" i="1"/>
  <c r="AJ57" i="1"/>
  <c r="R62" i="1"/>
  <c r="P51" i="1"/>
  <c r="P62" i="1" s="1"/>
  <c r="AI56" i="1"/>
  <c r="E21" i="7"/>
  <c r="F21" i="7" s="1"/>
  <c r="G21" i="7" s="1"/>
  <c r="C23" i="7"/>
  <c r="D22" i="7"/>
  <c r="E13" i="7"/>
  <c r="D13" i="7" s="1"/>
  <c r="AC56" i="1"/>
  <c r="AD55" i="1"/>
  <c r="AE55" i="1" s="1"/>
  <c r="AF55" i="1" s="1"/>
  <c r="AG55" i="1" s="1"/>
  <c r="R44" i="1"/>
  <c r="S44" i="1" s="1"/>
  <c r="N16" i="1"/>
  <c r="P16" i="1" s="1"/>
  <c r="R16" i="1" s="1"/>
  <c r="S16" i="1" s="1"/>
  <c r="P23" i="1"/>
  <c r="R23" i="1" s="1"/>
  <c r="S23" i="1" s="1"/>
  <c r="P18" i="1"/>
  <c r="R18" i="1" s="1"/>
  <c r="S18" i="1" s="1"/>
  <c r="P12" i="1"/>
  <c r="R12" i="1" s="1"/>
  <c r="S12" i="1" s="1"/>
  <c r="P42" i="1"/>
  <c r="R42" i="1" s="1"/>
  <c r="S42" i="1" s="1"/>
  <c r="P32" i="1"/>
  <c r="R32" i="1" s="1"/>
  <c r="S32" i="1" s="1"/>
  <c r="P15" i="1"/>
  <c r="R15" i="1" s="1"/>
  <c r="S15" i="1" s="1"/>
  <c r="P45" i="1"/>
  <c r="R45" i="1" s="1"/>
  <c r="S45" i="1" s="1"/>
  <c r="P25" i="1"/>
  <c r="R25" i="1" s="1"/>
  <c r="S25" i="1" s="1"/>
  <c r="R38" i="1"/>
  <c r="S38" i="1" s="1"/>
  <c r="P31" i="1"/>
  <c r="R31" i="1" s="1"/>
  <c r="S31" i="1" s="1"/>
  <c r="P26" i="1"/>
  <c r="R26" i="1" s="1"/>
  <c r="S26" i="1" s="1"/>
  <c r="N27" i="1"/>
  <c r="P30" i="1"/>
  <c r="R30" i="1" s="1"/>
  <c r="S30" i="1" s="1"/>
  <c r="L46" i="1"/>
  <c r="AJ43" i="1" s="1"/>
  <c r="AK43" i="1" s="1"/>
  <c r="P4" i="1"/>
  <c r="P40" i="1"/>
  <c r="R40" i="1" s="1"/>
  <c r="S40" i="1" s="1"/>
  <c r="N7" i="1"/>
  <c r="P7" i="1" s="1"/>
  <c r="AK42" i="1"/>
  <c r="P10" i="1"/>
  <c r="R10" i="1" s="1"/>
  <c r="S10" i="1" s="1"/>
  <c r="P17" i="1"/>
  <c r="R17" i="1" s="1"/>
  <c r="S17" i="1" s="1"/>
  <c r="R35" i="1"/>
  <c r="S35" i="1" s="1"/>
  <c r="P29" i="1"/>
  <c r="R29" i="1" s="1"/>
  <c r="S29" i="1" s="1"/>
  <c r="R6" i="1"/>
  <c r="S6" i="1" s="1"/>
  <c r="R19" i="1"/>
  <c r="S19" i="1" s="1"/>
  <c r="P20" i="1"/>
  <c r="R20" i="1" s="1"/>
  <c r="S20" i="1" s="1"/>
  <c r="R37" i="1"/>
  <c r="S37" i="1" s="1"/>
  <c r="N11" i="1"/>
  <c r="P11" i="1" s="1"/>
  <c r="N5" i="1"/>
  <c r="P5" i="1" s="1"/>
  <c r="N21" i="1"/>
  <c r="R33" i="1"/>
  <c r="S33" i="1" s="1"/>
  <c r="P13" i="1"/>
  <c r="R13" i="1" s="1"/>
  <c r="S13" i="1" s="1"/>
  <c r="N24" i="1"/>
  <c r="P36" i="1"/>
  <c r="R36" i="1" s="1"/>
  <c r="S36" i="1" s="1"/>
  <c r="AI57" i="1" l="1"/>
  <c r="AK57" i="1" s="1"/>
  <c r="AJ56" i="1"/>
  <c r="AK56" i="1" s="1"/>
  <c r="V60" i="1"/>
  <c r="Z60" i="1" s="1"/>
  <c r="Z61" i="1" s="1"/>
  <c r="AJ58" i="1" s="1"/>
  <c r="S51" i="1"/>
  <c r="S62" i="1" s="1"/>
  <c r="E14" i="7"/>
  <c r="D14" i="7" s="1"/>
  <c r="C24" i="7"/>
  <c r="D23" i="7"/>
  <c r="E22" i="7"/>
  <c r="F22" i="7" s="1"/>
  <c r="G22" i="7" s="1"/>
  <c r="AC57" i="1"/>
  <c r="AD56" i="1"/>
  <c r="AE56" i="1" s="1"/>
  <c r="AF56" i="1" s="1"/>
  <c r="AG56" i="1" s="1"/>
  <c r="AE47" i="1"/>
  <c r="AD47" i="1" s="1"/>
  <c r="N46" i="1"/>
  <c r="AJ44" i="1" s="1"/>
  <c r="AK44" i="1" s="1"/>
  <c r="P24" i="1"/>
  <c r="R24" i="1" s="1"/>
  <c r="S24" i="1" s="1"/>
  <c r="R11" i="1"/>
  <c r="S11" i="1" s="1"/>
  <c r="R7" i="1"/>
  <c r="S7" i="1" s="1"/>
  <c r="R5" i="1"/>
  <c r="S5" i="1" s="1"/>
  <c r="P21" i="1"/>
  <c r="R21" i="1" s="1"/>
  <c r="S21" i="1" s="1"/>
  <c r="R4" i="1"/>
  <c r="P27" i="1"/>
  <c r="R27" i="1" s="1"/>
  <c r="S27" i="1" s="1"/>
  <c r="AI58" i="1" l="1"/>
  <c r="E23" i="7"/>
  <c r="F23" i="7" s="1"/>
  <c r="G23" i="7" s="1"/>
  <c r="D24" i="7"/>
  <c r="E15" i="7"/>
  <c r="D15" i="7" s="1"/>
  <c r="AE48" i="1"/>
  <c r="AD48" i="1" s="1"/>
  <c r="AC58" i="1"/>
  <c r="AD57" i="1"/>
  <c r="AE57" i="1" s="1"/>
  <c r="AF57" i="1" s="1"/>
  <c r="AG57" i="1" s="1"/>
  <c r="R46" i="1"/>
  <c r="AJ46" i="1" s="1"/>
  <c r="AK46" i="1" s="1"/>
  <c r="S4" i="1"/>
  <c r="P46" i="1"/>
  <c r="AJ45" i="1" s="1"/>
  <c r="AK45" i="1" s="1"/>
  <c r="S46" i="1" l="1"/>
  <c r="AI59" i="1"/>
  <c r="AK58" i="1"/>
  <c r="E24" i="7"/>
  <c r="F24" i="7" s="1"/>
  <c r="G24" i="7" s="1"/>
  <c r="E25" i="7" s="1"/>
  <c r="AE49" i="1"/>
  <c r="AD49" i="1" s="1"/>
  <c r="AD58" i="1"/>
  <c r="AE58" i="1" s="1"/>
  <c r="AF58" i="1" s="1"/>
  <c r="AG58" i="1" s="1"/>
  <c r="AC59" i="1"/>
  <c r="AJ47" i="1"/>
  <c r="AK47" i="1" s="1"/>
  <c r="AI61" i="1" l="1"/>
  <c r="AI64" i="1" s="1"/>
  <c r="AC60" i="1"/>
  <c r="AD59" i="1"/>
  <c r="AE59" i="1" s="1"/>
  <c r="AF59" i="1" s="1"/>
  <c r="AG59" i="1" s="1"/>
  <c r="AE50" i="1"/>
  <c r="AD50" i="1" s="1"/>
  <c r="AJ59" i="1"/>
  <c r="AK59" i="1" s="1"/>
  <c r="AD60" i="1" l="1"/>
  <c r="AE60" i="1" s="1"/>
  <c r="AF60" i="1" s="1"/>
  <c r="AG60" i="1" s="1"/>
  <c r="AE61" i="1" s="1"/>
  <c r="AE51" i="1"/>
  <c r="AD51" i="1" s="1"/>
  <c r="AJ61" i="1"/>
  <c r="AK61" i="1" s="1"/>
</calcChain>
</file>

<file path=xl/comments1.xml><?xml version="1.0" encoding="utf-8"?>
<comments xmlns="http://schemas.openxmlformats.org/spreadsheetml/2006/main">
  <authors>
    <author>Paul Simone</author>
  </authors>
  <commentList>
    <comment ref="N4" authorId="0" shapeId="0">
      <text>
        <r>
          <rPr>
            <sz val="8"/>
            <color indexed="81"/>
            <rFont val="Tahoma"/>
            <family val="2"/>
          </rPr>
          <t xml:space="preserve">Overhead cost is a result of applying the overhead rate to labor cost and fringe cost. If overhead rate if not applied to fringe cost then formula must be changed. 
</t>
        </r>
      </text>
    </comment>
    <comment ref="U4" authorId="0" shapeId="0">
      <text>
        <r>
          <rPr>
            <b/>
            <sz val="8"/>
            <color indexed="81"/>
            <rFont val="Tahoma"/>
            <family val="2"/>
          </rPr>
          <t>Name of Prime contractor</t>
        </r>
      </text>
    </comment>
    <comment ref="V60" authorId="0" shapeId="0">
      <text>
        <r>
          <rPr>
            <sz val="8"/>
            <color indexed="81"/>
            <rFont val="Tahoma"/>
            <family val="2"/>
          </rPr>
          <t>Base amount includes material costs. If material costs have separate factor applied then they should be taken out of G&amp;A base.</t>
        </r>
      </text>
    </comment>
  </commentList>
</comments>
</file>

<file path=xl/comments2.xml><?xml version="1.0" encoding="utf-8"?>
<comments xmlns="http://schemas.openxmlformats.org/spreadsheetml/2006/main">
  <authors>
    <author>Corey, Barbara J CIV NUWC NWPT</author>
  </authors>
  <commentList>
    <comment ref="B9" authorId="0" shapeId="0">
      <text>
        <r>
          <rPr>
            <b/>
            <sz val="9"/>
            <color indexed="81"/>
            <rFont val="Tahoma"/>
            <family val="2"/>
          </rPr>
          <t>DATE OF ACTUALS:  Based on labor rate effective date:  (payroll, category averages, FPRR, SCLS etc.)</t>
        </r>
      </text>
    </comment>
    <comment ref="F9" authorId="0" shapeId="0">
      <text>
        <r>
          <rPr>
            <b/>
            <sz val="9"/>
            <color indexed="81"/>
            <rFont val="Tahoma"/>
            <family val="2"/>
          </rPr>
          <t>RATE/YEAR:  Proposed escalation rate is applied for each calendar year</t>
        </r>
        <r>
          <rPr>
            <sz val="9"/>
            <color indexed="81"/>
            <rFont val="Tahoma"/>
            <family val="2"/>
          </rPr>
          <t xml:space="preserve">
</t>
        </r>
      </text>
    </comment>
    <comment ref="C16" authorId="0" shapeId="0">
      <text>
        <r>
          <rPr>
            <b/>
            <sz val="9"/>
            <color indexed="81"/>
            <rFont val="Tahoma"/>
            <family val="2"/>
          </rPr>
          <t xml:space="preserve">CY = Calendar Year
</t>
        </r>
      </text>
    </comment>
    <comment ref="D16" authorId="0" shapeId="0">
      <text>
        <r>
          <rPr>
            <b/>
            <sz val="9"/>
            <color indexed="81"/>
            <rFont val="Tahoma"/>
            <family val="2"/>
          </rPr>
          <t>DAYS = Number of days applicable for that calendar year.  In this example CY 2024 has 365 days since the contract start date is 1/1/2024</t>
        </r>
        <r>
          <rPr>
            <sz val="9"/>
            <color indexed="81"/>
            <rFont val="Tahoma"/>
            <family val="2"/>
          </rPr>
          <t xml:space="preserve">
</t>
        </r>
      </text>
    </comment>
    <comment ref="E16" authorId="0" shapeId="0">
      <text>
        <r>
          <rPr>
            <b/>
            <sz val="9"/>
            <color indexed="81"/>
            <rFont val="Tahoma"/>
            <family val="2"/>
          </rPr>
          <t>RATE/YEAR = Based on number of DAYS applicable - prorated escalation rate calculated  for each CY.                                       For example:  CY 2024 = 365 days a year  multiplied by 3.30%</t>
        </r>
        <r>
          <rPr>
            <sz val="9"/>
            <color indexed="81"/>
            <rFont val="Tahoma"/>
            <family val="2"/>
          </rPr>
          <t xml:space="preserve">
</t>
        </r>
      </text>
    </comment>
    <comment ref="F16" authorId="0" shapeId="0">
      <text>
        <r>
          <rPr>
            <b/>
            <sz val="9"/>
            <color indexed="81"/>
            <rFont val="Tahoma"/>
            <family val="2"/>
          </rPr>
          <t>FACTOR = Annual factor is determined by RATE/YR multiplied by prior RATE/YR.  Resultant is multiplied by DAYS and FACTOR to determine DAILY rate</t>
        </r>
        <r>
          <rPr>
            <sz val="9"/>
            <color indexed="81"/>
            <rFont val="Tahoma"/>
            <family val="2"/>
          </rPr>
          <t xml:space="preserve">
</t>
        </r>
      </text>
    </comment>
    <comment ref="G19" authorId="0" shapeId="0">
      <text>
        <r>
          <rPr>
            <b/>
            <sz val="9"/>
            <color indexed="81"/>
            <rFont val="Tahoma"/>
            <family val="2"/>
          </rPr>
          <t>ESCALATION TO MIDPOINT:  Sum of DAILY factors divided by number of contract years minus 1 = 8.59% for the period of performance</t>
        </r>
        <r>
          <rPr>
            <sz val="9"/>
            <color indexed="81"/>
            <rFont val="Tahoma"/>
            <family val="2"/>
          </rPr>
          <t xml:space="preserve">
</t>
        </r>
      </text>
    </comment>
  </commentList>
</comments>
</file>

<file path=xl/sharedStrings.xml><?xml version="1.0" encoding="utf-8"?>
<sst xmlns="http://schemas.openxmlformats.org/spreadsheetml/2006/main" count="1798" uniqueCount="1084">
  <si>
    <t>TOTAL</t>
  </si>
  <si>
    <t>FRG</t>
  </si>
  <si>
    <t xml:space="preserve"> OVD</t>
  </si>
  <si>
    <t>LABOR</t>
  </si>
  <si>
    <t>MIDPOINT</t>
  </si>
  <si>
    <t>ESCALATED</t>
  </si>
  <si>
    <t>FRINGE</t>
  </si>
  <si>
    <t>OVRHD</t>
  </si>
  <si>
    <t>OVERHEAD</t>
  </si>
  <si>
    <t>MISC IND</t>
  </si>
  <si>
    <t>MISC INDR</t>
  </si>
  <si>
    <t>G&amp;A</t>
  </si>
  <si>
    <t>LOADED</t>
  </si>
  <si>
    <t xml:space="preserve"> PERIOD OF PERFORMANCE</t>
  </si>
  <si>
    <t>KEY PERSONNEL WAGE DATA</t>
  </si>
  <si>
    <t>#</t>
  </si>
  <si>
    <t>VAL</t>
  </si>
  <si>
    <t>COL4</t>
  </si>
  <si>
    <t>CATEGORY</t>
  </si>
  <si>
    <t>HOURS</t>
  </si>
  <si>
    <t>CDE</t>
  </si>
  <si>
    <t xml:space="preserve"> CDE</t>
  </si>
  <si>
    <t>RATE</t>
  </si>
  <si>
    <t>COST</t>
  </si>
  <si>
    <t>RATE*</t>
  </si>
  <si>
    <t>COST*</t>
  </si>
  <si>
    <t>EST COST</t>
  </si>
  <si>
    <t>COST/HR</t>
  </si>
  <si>
    <t>CONTRACTOR  FY  START  IS</t>
  </si>
  <si>
    <t>FISCAL YR</t>
  </si>
  <si>
    <t xml:space="preserve">KEY </t>
  </si>
  <si>
    <t>WAGE</t>
  </si>
  <si>
    <t>COMPOSITE</t>
  </si>
  <si>
    <t>PERSONNEL</t>
  </si>
  <si>
    <t>PROPOSED</t>
  </si>
  <si>
    <t xml:space="preserve">FRINGE </t>
  </si>
  <si>
    <t xml:space="preserve">OVRHD </t>
  </si>
  <si>
    <t>MAT'L BURD'N PARTS/SUBK</t>
  </si>
  <si>
    <t>MISC INDIRECT/PARTS-SUBK</t>
  </si>
  <si>
    <t>MISC INDIRECT</t>
  </si>
  <si>
    <t xml:space="preserve"> *RATE IN WORKSHEET</t>
  </si>
  <si>
    <t>GENERAL &amp; ADMIN</t>
  </si>
  <si>
    <t>G&amp;A - OTHER</t>
  </si>
  <si>
    <t>FCCM - LABOR</t>
  </si>
  <si>
    <t>FCCM - MATERIAL</t>
  </si>
  <si>
    <t>FCCM - G&amp;A BASE</t>
  </si>
  <si>
    <t>CONTRACT ESCALATION</t>
  </si>
  <si>
    <t>'MM/DD/YR</t>
  </si>
  <si>
    <t xml:space="preserve">  CALENDAR YEAR</t>
  </si>
  <si>
    <t xml:space="preserve">     RATE/YEAR</t>
  </si>
  <si>
    <t>DATE OF ACTUALS</t>
  </si>
  <si>
    <t>TOTALS</t>
  </si>
  <si>
    <t xml:space="preserve"> </t>
  </si>
  <si>
    <t>START</t>
  </si>
  <si>
    <t>MATL OVHD</t>
  </si>
  <si>
    <t>COMPLETION</t>
  </si>
  <si>
    <t>OTHER DIRECT COSTS</t>
  </si>
  <si>
    <t>AMOUNT</t>
  </si>
  <si>
    <t>BRD</t>
  </si>
  <si>
    <t>#CONTRACT YRS</t>
  </si>
  <si>
    <t xml:space="preserve">FCCM </t>
  </si>
  <si>
    <t>BASE</t>
  </si>
  <si>
    <t>CTR</t>
  </si>
  <si>
    <t>FACTOR</t>
  </si>
  <si>
    <t>TRAVEL</t>
  </si>
  <si>
    <t>SUMMARY</t>
  </si>
  <si>
    <t>EVALUATED</t>
  </si>
  <si>
    <t>MATERIAL</t>
  </si>
  <si>
    <t>ENG LABOR CC  9</t>
  </si>
  <si>
    <t>ENG LABOR CC 10</t>
  </si>
  <si>
    <t>CY</t>
  </si>
  <si>
    <t>DAYS</t>
  </si>
  <si>
    <t>RATE/YR</t>
  </si>
  <si>
    <t>ENG LABOR CC 11</t>
  </si>
  <si>
    <t xml:space="preserve">   DATA TO START</t>
  </si>
  <si>
    <t>ENG LABOR CC 12</t>
  </si>
  <si>
    <t>ENG LABOR CC 13</t>
  </si>
  <si>
    <t xml:space="preserve">   START TO END OF YR</t>
  </si>
  <si>
    <t>ENG LABOR CC 14</t>
  </si>
  <si>
    <t xml:space="preserve">   FIRST CY OF PERF</t>
  </si>
  <si>
    <t>ENG LABOR CC 15</t>
  </si>
  <si>
    <t xml:space="preserve">   SECOND CY OF PERF</t>
  </si>
  <si>
    <t>ENG LABOR CC 16</t>
  </si>
  <si>
    <t xml:space="preserve">   THIRD CY OF PERF</t>
  </si>
  <si>
    <t>FCOM</t>
  </si>
  <si>
    <t xml:space="preserve">   FOURTH CY OF PERF</t>
  </si>
  <si>
    <t xml:space="preserve">   FIFTH CY OF PERF</t>
  </si>
  <si>
    <t xml:space="preserve">   ESCALATION TO MIDPOINT</t>
  </si>
  <si>
    <t>TOTAL CPFF</t>
  </si>
  <si>
    <t>CODE</t>
  </si>
  <si>
    <t>ANALYST, MANAGEMENT I</t>
  </si>
  <si>
    <t>ANALYST, MANAGEMENT II</t>
  </si>
  <si>
    <t>ANALYST, MANAGEMENT III</t>
  </si>
  <si>
    <t>ANALYST, OPERATIONS I</t>
  </si>
  <si>
    <t>ANALYST, OPERATIONS II</t>
  </si>
  <si>
    <t>ANALYST, OPERATIONS III</t>
  </si>
  <si>
    <t>AVA</t>
  </si>
  <si>
    <t>AUDIO VISUAL ANIMATOR</t>
  </si>
  <si>
    <t>AVDP1</t>
  </si>
  <si>
    <t>AUDIO VISUAL DIRECTOR / PRODUCER I</t>
  </si>
  <si>
    <t>AVDP2</t>
  </si>
  <si>
    <t>AUDIO VISUAL DIRECTOR / PRODUCER II</t>
  </si>
  <si>
    <t>AVSW</t>
  </si>
  <si>
    <t>AUDIO VISUAL SCRIPT WRITER</t>
  </si>
  <si>
    <t>CHEM1</t>
  </si>
  <si>
    <t>CHEMIST I</t>
  </si>
  <si>
    <t>CHEM2</t>
  </si>
  <si>
    <t>CHEMIST II</t>
  </si>
  <si>
    <t>CHEM3</t>
  </si>
  <si>
    <t>CHEMIST III</t>
  </si>
  <si>
    <t>COMPUTER PROGRAMMER I</t>
  </si>
  <si>
    <t>COMPUTER PROGRAMMER II</t>
  </si>
  <si>
    <t>COMPUTER PROGRAMMER III</t>
  </si>
  <si>
    <t>COMPUTER PROGRAMMER IV</t>
  </si>
  <si>
    <t>COUNSELOR</t>
  </si>
  <si>
    <t>E1</t>
  </si>
  <si>
    <t>ENGINEER I</t>
  </si>
  <si>
    <t>E2</t>
  </si>
  <si>
    <t>ENGINEER II</t>
  </si>
  <si>
    <t>E3</t>
  </si>
  <si>
    <t>ENGINEER III</t>
  </si>
  <si>
    <t>E4</t>
  </si>
  <si>
    <t>ENGINEER IV</t>
  </si>
  <si>
    <t>EA1</t>
  </si>
  <si>
    <t>ENGINEER, ACOUSTICAL I</t>
  </si>
  <si>
    <t>EA2</t>
  </si>
  <si>
    <t>EA3</t>
  </si>
  <si>
    <t>ENGINEER, ACOUSTICAL III</t>
  </si>
  <si>
    <t>EA4</t>
  </si>
  <si>
    <t>ENGINEER, ACOUSTICAL IV</t>
  </si>
  <si>
    <t>EC1</t>
  </si>
  <si>
    <t>ENGINEER, COMPUTER I</t>
  </si>
  <si>
    <t>EC2</t>
  </si>
  <si>
    <t>EC3</t>
  </si>
  <si>
    <t>ENGINEER, COMPUTER III</t>
  </si>
  <si>
    <t>EC4</t>
  </si>
  <si>
    <t>ENGINEER, COMPUTER IV</t>
  </si>
  <si>
    <t>ED1</t>
  </si>
  <si>
    <t>ENGINEER, DESIGN I</t>
  </si>
  <si>
    <t>ED2</t>
  </si>
  <si>
    <t>ED3</t>
  </si>
  <si>
    <t>ENGINEER, DESIGN III</t>
  </si>
  <si>
    <t>ED4</t>
  </si>
  <si>
    <t>ENGINEER, DESIGN IV</t>
  </si>
  <si>
    <t>EE1</t>
  </si>
  <si>
    <t>ENGINEER, ELECTRICAL/ELECTRONICS I</t>
  </si>
  <si>
    <t>EE2</t>
  </si>
  <si>
    <t>ENGINEER, ELECTRICAL/ELECTRONICS II</t>
  </si>
  <si>
    <t>EE3</t>
  </si>
  <si>
    <t>ENGINEER, ELECTRICAL/ELECTRONICS III</t>
  </si>
  <si>
    <t>EE4</t>
  </si>
  <si>
    <t>ENGINEER, ELECTRICAL/ELECTRONICS IV</t>
  </si>
  <si>
    <t>EM1</t>
  </si>
  <si>
    <t>ENGINEER, MECHANICAL I</t>
  </si>
  <si>
    <t>EM2</t>
  </si>
  <si>
    <t>ENGINEER, MECHANICAL II</t>
  </si>
  <si>
    <t>EM3</t>
  </si>
  <si>
    <t>ENGINEER, MECHANICAL III</t>
  </si>
  <si>
    <t>EM4</t>
  </si>
  <si>
    <t>ENGINEER, MECHANICAL IV</t>
  </si>
  <si>
    <t>EST1</t>
  </si>
  <si>
    <t>ENGINEER, STRUCTURAL I</t>
  </si>
  <si>
    <t>EST2</t>
  </si>
  <si>
    <t>ENGINEER, STRUCTURAL II</t>
  </si>
  <si>
    <t>EST3</t>
  </si>
  <si>
    <t>ENGINEER, STRUCTURAL III</t>
  </si>
  <si>
    <t>EST4</t>
  </si>
  <si>
    <t>ENGINEER, STRUCTURAL IV</t>
  </si>
  <si>
    <t>ESY1</t>
  </si>
  <si>
    <t>ENGINEER, SYSTEMS I</t>
  </si>
  <si>
    <t>ESY2</t>
  </si>
  <si>
    <t>ENGINEER, SYSTEMS II</t>
  </si>
  <si>
    <t>ESY3</t>
  </si>
  <si>
    <t>ENGINEER, SYSTEMS III</t>
  </si>
  <si>
    <t>ESY4</t>
  </si>
  <si>
    <t>ENGINEER, SYSTEMS IV</t>
  </si>
  <si>
    <t>FM</t>
  </si>
  <si>
    <t>FITNESS MANAGER</t>
  </si>
  <si>
    <t>LOGISTICIAN I</t>
  </si>
  <si>
    <t>LOGISTICIAN II</t>
  </si>
  <si>
    <t>LOGISTICIAN III</t>
  </si>
  <si>
    <t>MANAGER, ADMINISTRATIVE I</t>
  </si>
  <si>
    <t>MANAGER, ADMINISTRATIVE II</t>
  </si>
  <si>
    <t>MANAGER, ADMINISTRATIVE III</t>
  </si>
  <si>
    <t>MANAGER, ADMINISTRATIVE IV</t>
  </si>
  <si>
    <t>MANAGER, PROGRAM/PROJECT I</t>
  </si>
  <si>
    <t>MANAGER, PROGRAM/PROJECT II</t>
  </si>
  <si>
    <t>MANAGER, PROGRAM/PROJECT III</t>
  </si>
  <si>
    <t>MATH1</t>
  </si>
  <si>
    <t>MATHEMATICIAN I</t>
  </si>
  <si>
    <t>MATH2</t>
  </si>
  <si>
    <t>MATHEMATICIAN II</t>
  </si>
  <si>
    <t>MATH3</t>
  </si>
  <si>
    <t>MATHEMATICIAN III</t>
  </si>
  <si>
    <t>S1</t>
  </si>
  <si>
    <t>SCIENTIST I</t>
  </si>
  <si>
    <t>S2</t>
  </si>
  <si>
    <t>SCIENTIST II</t>
  </si>
  <si>
    <t>S3</t>
  </si>
  <si>
    <t>SCIENTIST III</t>
  </si>
  <si>
    <t>SCM1</t>
  </si>
  <si>
    <t>SPECIALIST, CONFIGURATION MANAGEMENT I</t>
  </si>
  <si>
    <t>SCM2</t>
  </si>
  <si>
    <t>SPECIALIST, CONFIGURATION MANAGEMENT II</t>
  </si>
  <si>
    <t>SCM3</t>
  </si>
  <si>
    <t>SPECIALIST, CONFIGURATION MANAGEMENT III</t>
  </si>
  <si>
    <t>ST1</t>
  </si>
  <si>
    <t>SPECIALIST, TRAINING I</t>
  </si>
  <si>
    <t>ST2</t>
  </si>
  <si>
    <t>SPECIALIST, TRAINING II</t>
  </si>
  <si>
    <t>ST3</t>
  </si>
  <si>
    <t>SPECIALIST, TRAINING III</t>
  </si>
  <si>
    <t>01611</t>
  </si>
  <si>
    <t>01612</t>
  </si>
  <si>
    <t>01613</t>
  </si>
  <si>
    <t>ESC.</t>
  </si>
  <si>
    <t>RATE/</t>
  </si>
  <si>
    <t>CONTRACT</t>
  </si>
  <si>
    <t xml:space="preserve">CONTRACT </t>
  </si>
  <si>
    <t>LABOR CATEGORY</t>
  </si>
  <si>
    <t>COSTS</t>
  </si>
  <si>
    <t>DIFFERENCE</t>
  </si>
  <si>
    <t>PRIME CONTRACTOR</t>
  </si>
  <si>
    <t>01011</t>
  </si>
  <si>
    <t>01012</t>
  </si>
  <si>
    <t>01013</t>
  </si>
  <si>
    <t>01531</t>
  </si>
  <si>
    <t>01532</t>
  </si>
  <si>
    <t>01533</t>
  </si>
  <si>
    <t>ENGINEER, ACOUSTICAL II</t>
  </si>
  <si>
    <t>ENGINEER, COMPUTER II</t>
  </si>
  <si>
    <t>ENGINEER, DESIGN II</t>
  </si>
  <si>
    <t>WORD PROCESSOR I</t>
  </si>
  <si>
    <t>WORD PROCESSOR II</t>
  </si>
  <si>
    <t>WORD PROCESSOR III</t>
  </si>
  <si>
    <t>COMPUTER OPERATOR I</t>
  </si>
  <si>
    <t>COMPUTER OPERATOR II</t>
  </si>
  <si>
    <t>COMPUTER OPERATOR III</t>
  </si>
  <si>
    <t>COMPUTER OPERATOR IV</t>
  </si>
  <si>
    <t>COMPUTER OPERATOR V</t>
  </si>
  <si>
    <t>ILLUSTRATOR I</t>
  </si>
  <si>
    <t>ILLUSTRATOR II</t>
  </si>
  <si>
    <t>ILLUSTRATOR III</t>
  </si>
  <si>
    <t>LIBRARIAN</t>
  </si>
  <si>
    <t>PHOTOGRAPHER I</t>
  </si>
  <si>
    <t>PHOTOGRAPHER II</t>
  </si>
  <si>
    <t>PHOTOGRAPHER III</t>
  </si>
  <si>
    <t>PHOTOGRAPHER IV</t>
  </si>
  <si>
    <t>PHOTOGRAPHER V</t>
  </si>
  <si>
    <t>MATERIAL HANDLING LABORER</t>
  </si>
  <si>
    <t>FORKLIFT OPERATOR</t>
  </si>
  <si>
    <t>SHIPPING PACKER</t>
  </si>
  <si>
    <t>ELECTRICIAN, MAINTENANCE</t>
  </si>
  <si>
    <t>LOCKSMITH</t>
  </si>
  <si>
    <t>MAINTENANCE TRADES HELPER</t>
  </si>
  <si>
    <t>RIGGER</t>
  </si>
  <si>
    <t>TRUCK DRIVER, LIGHT</t>
  </si>
  <si>
    <t>TRUCK DRIVER, MEDIUM</t>
  </si>
  <si>
    <t>TRUCK DRIVER, HEAVY</t>
  </si>
  <si>
    <t>TRUCK DRIVER, TRACTOR-TRAILER</t>
  </si>
  <si>
    <t>GENERAL VESSEL ASSISTANT</t>
  </si>
  <si>
    <t>DIVER</t>
  </si>
  <si>
    <t>DIVER TENDER</t>
  </si>
  <si>
    <t>ANM1</t>
  </si>
  <si>
    <t>ANM2</t>
  </si>
  <si>
    <t>ANM3</t>
  </si>
  <si>
    <t>MANA1</t>
  </si>
  <si>
    <t>MANA2</t>
  </si>
  <si>
    <t>MANA3</t>
  </si>
  <si>
    <t>MANA4</t>
  </si>
  <si>
    <t>MANP1</t>
  </si>
  <si>
    <t>MANP2</t>
  </si>
  <si>
    <t>MANP3</t>
  </si>
  <si>
    <t>01261</t>
  </si>
  <si>
    <t>01262</t>
  </si>
  <si>
    <t>01263</t>
  </si>
  <si>
    <t>ANP1</t>
  </si>
  <si>
    <t>ANP2</t>
  </si>
  <si>
    <t>ANP3</t>
  </si>
  <si>
    <t>CNSLR</t>
  </si>
  <si>
    <t>LGT1</t>
  </si>
  <si>
    <t>LGT2</t>
  </si>
  <si>
    <t>LGT3</t>
  </si>
  <si>
    <t>01020</t>
  </si>
  <si>
    <t>01111</t>
  </si>
  <si>
    <t>01112</t>
  </si>
  <si>
    <t>01113</t>
  </si>
  <si>
    <t>DRAFTER/CAD OPERATOR I</t>
  </si>
  <si>
    <t>DRAFTER/CAD OPERATOR II</t>
  </si>
  <si>
    <t>DRAFTER/CAD OPERATOR III</t>
  </si>
  <si>
    <t>DRAFTER/CAD OPERATOR IV</t>
  </si>
  <si>
    <t>MACHINIST, MAINTENANCE</t>
  </si>
  <si>
    <t>TECHNICAL WRITER I</t>
  </si>
  <si>
    <t>TECHNICAL WRITER II</t>
  </si>
  <si>
    <t>TECHNICAL WRITER III</t>
  </si>
  <si>
    <t>01410</t>
  </si>
  <si>
    <t>WELDER, COMBINATION, MAINTENANCE</t>
  </si>
  <si>
    <t>RECREATION SPECIALIST</t>
  </si>
  <si>
    <t>DATA ENTRY OPERATOR I</t>
  </si>
  <si>
    <t>DATA ENTRY OPERATOR II</t>
  </si>
  <si>
    <t>01051</t>
  </si>
  <si>
    <t>MATERIAL COORDINATOR</t>
  </si>
  <si>
    <t>MEDIA SPECIALIST I</t>
  </si>
  <si>
    <t>MEDIA SPECIALIST II</t>
  </si>
  <si>
    <t>MEDIA SPECIALIST III</t>
  </si>
  <si>
    <t>TECW</t>
  </si>
  <si>
    <t>SECRETARY I</t>
  </si>
  <si>
    <t>SECRETARY II</t>
  </si>
  <si>
    <t>SECRETARY III</t>
  </si>
  <si>
    <t>01311</t>
  </si>
  <si>
    <t>01312</t>
  </si>
  <si>
    <t>01313</t>
  </si>
  <si>
    <t>REFRIGERATION ENGINEER</t>
  </si>
  <si>
    <t>Direct Labor</t>
  </si>
  <si>
    <t>Fringe</t>
  </si>
  <si>
    <t>Overhead</t>
  </si>
  <si>
    <t>Misc Indirect (on labor)</t>
  </si>
  <si>
    <t>G&amp;A (on labor)</t>
  </si>
  <si>
    <t>SUBTOTAL:</t>
  </si>
  <si>
    <t>Travel</t>
  </si>
  <si>
    <t>Material</t>
  </si>
  <si>
    <t>ESTIMATED COST</t>
  </si>
  <si>
    <t>FIXED FEE</t>
  </si>
  <si>
    <t>Fee Rate (prime labor)</t>
  </si>
  <si>
    <t>Bid Amount</t>
  </si>
  <si>
    <t>ODCs</t>
  </si>
  <si>
    <t>LABOR_CATEGORY_DESC</t>
  </si>
  <si>
    <t>LABOR_CATEGORY_CODE</t>
  </si>
  <si>
    <t>LABOR_CATEGORY_SECTION</t>
  </si>
  <si>
    <t>Labor Category Sections</t>
  </si>
  <si>
    <t>ACCOUNTING CLERK I</t>
  </si>
  <si>
    <t>ADMIN SUPPORT/CLERICAL</t>
  </si>
  <si>
    <t>ACCOUNTING CLERK II</t>
  </si>
  <si>
    <t>ENGINEER/SCIENTIST</t>
  </si>
  <si>
    <t>ACCOUNTING CLERK III</t>
  </si>
  <si>
    <t>INFORMATION TECHNOLOGY</t>
  </si>
  <si>
    <t>ACQUISITION MANAGEMENT SUPPORT I</t>
  </si>
  <si>
    <t>AMS1</t>
  </si>
  <si>
    <t>PROFESSIONAL</t>
  </si>
  <si>
    <t>ACQUISITION MANAGEMENT SUPPORT II</t>
  </si>
  <si>
    <t>AMS2</t>
  </si>
  <si>
    <t>TECHNICIAN</t>
  </si>
  <si>
    <t>ACQUISITION MANAGEMENT SUPPORT III</t>
  </si>
  <si>
    <t>AMS3</t>
  </si>
  <si>
    <t>ADMINISTRATIVE ASSISTANT</t>
  </si>
  <si>
    <t>OTHER</t>
  </si>
  <si>
    <t>AEROSPACE STRUCTURAL WELDER</t>
  </si>
  <si>
    <t>AIR TRAFFIC CONTROL SPECIALIST, CENTER (HFO)</t>
  </si>
  <si>
    <t>AIR TRAFFIC CONTROL SPECIALIST, STATION (HFO)</t>
  </si>
  <si>
    <t>AIR TRAFFIC CONTROL SPECIALIST, TERMINAL (HFO)</t>
  </si>
  <si>
    <t>AIRCRAFT LOGS AND RECORDS TECHNICIAN</t>
  </si>
  <si>
    <t>AIRCRAFT MECHANIC HELPER (Airframe and Power plant Mechanic
Helper)</t>
  </si>
  <si>
    <t>AIRCRAFT MECHANIC I</t>
  </si>
  <si>
    <t>AIRCRAFT MECHANIC II</t>
  </si>
  <si>
    <t>AIRCRAFT MECHANIC III</t>
  </si>
  <si>
    <t>AIRCRAFT SERVICER (Airport Utility Worker)</t>
  </si>
  <si>
    <t>AIRCRAFT SURVIVAL FLIGHT EQUIPMENT TECHNICIAN</t>
  </si>
  <si>
    <t>AIRCRAFT WORKER</t>
  </si>
  <si>
    <t>AIRCRAFT, PAINTER</t>
  </si>
  <si>
    <t>AIRCREW LIFE SUPPORT EQUIPMENT (ALSE) MECHANIC I</t>
  </si>
  <si>
    <t>AIRCREW LIFE SUPPORT EQUIPMENT (ALSE) MECHANIC II</t>
  </si>
  <si>
    <t>AIRCREW TRAINING DEVICES INSTRUCTOR (NON-RATED)</t>
  </si>
  <si>
    <t>AIRCREW TRAINING DEVICES INSTRUCTOR (PILOT)</t>
  </si>
  <si>
    <t>AIRCREW TRAINING DEVICES INSTRUCTOR (RATED)</t>
  </si>
  <si>
    <t>AIRPLANE PILOT</t>
  </si>
  <si>
    <t>ALARM MONITOR</t>
  </si>
  <si>
    <t>AMBULANCE DRIVER</t>
  </si>
  <si>
    <t>APPLIANCE MECHANIC</t>
  </si>
  <si>
    <t>ARCHEOLOGICAL TECHNICIAN I</t>
  </si>
  <si>
    <t>ARCHEOLOGICAL TECHNICIAN II</t>
  </si>
  <si>
    <t>ARCHEOLOGICAL TECHNICIAN III</t>
  </si>
  <si>
    <t>ASSEMBLER</t>
  </si>
  <si>
    <t>AUTOMOBILE BODY REPAIRER, FIBERGLASS</t>
  </si>
  <si>
    <t>05005</t>
  </si>
  <si>
    <t>AUTOMOTIVE ELECTRICIAN</t>
  </si>
  <si>
    <t>05010</t>
  </si>
  <si>
    <t>AUTOMOTIVE GLASS INSTALLER (Auto Glass Worker)</t>
  </si>
  <si>
    <t>05040</t>
  </si>
  <si>
    <t>AUTOMOTIVE WORKER</t>
  </si>
  <si>
    <t>05070</t>
  </si>
  <si>
    <t>BACKGROUND INVESTIGATOR</t>
  </si>
  <si>
    <t>BAGGAGE INSPECTOR</t>
  </si>
  <si>
    <t>BAKER</t>
  </si>
  <si>
    <t>07010</t>
  </si>
  <si>
    <t>BARBER</t>
  </si>
  <si>
    <t>BEAUTICIAN (Cosmetologist)</t>
  </si>
  <si>
    <t>BICYCLE REPAIRER</t>
  </si>
  <si>
    <t>BLOCKER AND BRACER</t>
  </si>
  <si>
    <t>BOAT OPERATOR</t>
  </si>
  <si>
    <t>BO</t>
  </si>
  <si>
    <t>BOATSWAINS (Bosun)</t>
  </si>
  <si>
    <t>BOILER TENDER</t>
  </si>
  <si>
    <t>BREATH ALCOHOL TECHNICIAN (BAT)</t>
  </si>
  <si>
    <t>BRIDGE TENDER</t>
  </si>
  <si>
    <t>BRUSH/PRECOMMERCIAL THINNER</t>
  </si>
  <si>
    <t>08010</t>
  </si>
  <si>
    <t>BUS AIDE</t>
  </si>
  <si>
    <t>BUS DRIVER</t>
  </si>
  <si>
    <t>CABIN SAFTEY SPECIALIST</t>
  </si>
  <si>
    <t>CABLE SPLICER</t>
  </si>
  <si>
    <t>CARNIVAL EQUIPMENT OPERATOR</t>
  </si>
  <si>
    <t>CARNIVAL EQUIPMENT REPAIRER</t>
  </si>
  <si>
    <t>CARNIVAL WORKER</t>
  </si>
  <si>
    <t>CARPENTER, MAINTENANCE</t>
  </si>
  <si>
    <t>CARPET LAYER</t>
  </si>
  <si>
    <t>CARTOGRAPHIC TECHNICIAN</t>
  </si>
  <si>
    <t>CASE MANAGER</t>
  </si>
  <si>
    <t>CASHIER</t>
  </si>
  <si>
    <t>CERTIFIED OCCUPATIONAL THERAPIST ASSISTANT</t>
  </si>
  <si>
    <t>CERTIFIED PHYSICAL THERAPIST ASSISTANT</t>
  </si>
  <si>
    <t>CHIEF COOK/STEWARD (CHIEF COOK; CHIEF STEWARD/STEWARD-
COOK/STEWARD-BAKER)</t>
  </si>
  <si>
    <t>CHILD CARE ATTENDANT</t>
  </si>
  <si>
    <t>CHILD CARE CENTER CLERK</t>
  </si>
  <si>
    <t>CHOKER SETTER</t>
  </si>
  <si>
    <t>08040</t>
  </si>
  <si>
    <t>CHORE AIDE</t>
  </si>
  <si>
    <t>CIVIL ENGINEERING TECHNICIAN</t>
  </si>
  <si>
    <t>CLEANER, VEHICLES</t>
  </si>
  <si>
    <t>COLLECTION SPECIALIST</t>
  </si>
  <si>
    <t>01030</t>
  </si>
  <si>
    <t>COMPUTER BASED TRAINING SPECIALIST / INSTRUCTOR</t>
  </si>
  <si>
    <t>COMPUTER SYSTEMS ANALYST I</t>
  </si>
  <si>
    <t>COMPUTER SYSTEMS ANALYST II</t>
  </si>
  <si>
    <t>COMPUTER SYSTEMS ANALYST III</t>
  </si>
  <si>
    <t>COOK I</t>
  </si>
  <si>
    <t>07041</t>
  </si>
  <si>
    <t>COOK II</t>
  </si>
  <si>
    <t>07042</t>
  </si>
  <si>
    <t>COOK-BAKER/SECOND COOK/SECOND COOK-BAKER/ASSISTANT
COOK</t>
  </si>
  <si>
    <t>CORRECTIONS OFFICER</t>
  </si>
  <si>
    <t>COUNTER ATTENDANT (Service Establishment Attendant)</t>
  </si>
  <si>
    <t>COURT REPORTER</t>
  </si>
  <si>
    <t>01035</t>
  </si>
  <si>
    <t>COURT SECURITY OFFICER</t>
  </si>
  <si>
    <t>CRYOGENIC TECHNICIAN I</t>
  </si>
  <si>
    <t>CRYOGENIC TECHNICIAN II</t>
  </si>
  <si>
    <t>CUSTOMER SERVICE REPRESENTATIVE I</t>
  </si>
  <si>
    <t>01041</t>
  </si>
  <si>
    <t>CUSTOMER SERVICE REPRESENTATIVE II</t>
  </si>
  <si>
    <t>01042</t>
  </si>
  <si>
    <t>CUSTOMER SERVICE REPRESENTATIVE III</t>
  </si>
  <si>
    <t>01043</t>
  </si>
  <si>
    <t>01052</t>
  </si>
  <si>
    <t>DECK HAND</t>
  </si>
  <si>
    <t>DENTAL ASSISTANT</t>
  </si>
  <si>
    <t>DENTAL HYGIENIST</t>
  </si>
  <si>
    <t>DESK CLERK</t>
  </si>
  <si>
    <t>DETECTION DOG HANDLER</t>
  </si>
  <si>
    <t>DETENTION OFFICER</t>
  </si>
  <si>
    <t>DISHWASHER</t>
  </si>
  <si>
    <t>07070</t>
  </si>
  <si>
    <t>DISPATCHER, MOTOR VEHICLE (Motor Vehicle Utilization Assistant)</t>
  </si>
  <si>
    <t>01060</t>
  </si>
  <si>
    <t>DOCUMENT PREPARATION CLERK (Document Preparer)</t>
  </si>
  <si>
    <t>01070</t>
  </si>
  <si>
    <t>DRIVER COURIER</t>
  </si>
  <si>
    <t>DRY CLEANER</t>
  </si>
  <si>
    <t>DUPLICATING MACHINE OPERATOR (Photocopy Machine Operator;
Reproduction Worker)</t>
  </si>
  <si>
    <t>01090</t>
  </si>
  <si>
    <t>EDUCATIONAL TECHNOLOGIST</t>
  </si>
  <si>
    <t>EKG TECHNICIAN</t>
  </si>
  <si>
    <t>ELECTRICIAN (CHIEF ELECTRICIAN; ELECTRICIAN/SECOND</t>
  </si>
  <si>
    <t>ELECTRONEURODIAGNOSTIC TECHNOLOGIST</t>
  </si>
  <si>
    <t>ELECTRONICS TECHNICIAN MAINTENANCE I</t>
  </si>
  <si>
    <t>ELECTRONICS TECHNICIAN MAINTENANCE II</t>
  </si>
  <si>
    <t>ELECTRONICS TECHNICIAN MAINTENANCE III</t>
  </si>
  <si>
    <t>ELECTROSTATIC SPRAY PAINTER</t>
  </si>
  <si>
    <t>09010</t>
  </si>
  <si>
    <t>ELEVATOR OPERATOR</t>
  </si>
  <si>
    <t>ELEVATOR REPAIRER</t>
  </si>
  <si>
    <t>ELEVATOR REPAIRER HELPER</t>
  </si>
  <si>
    <t>EMBALMER</t>
  </si>
  <si>
    <t>EMERGENCY MEDICAL TECHNICIAN (EMT)</t>
  </si>
  <si>
    <t>ENGINE UTILITYMAN</t>
  </si>
  <si>
    <t>ENGINEER, HUMAN SYSTEM INTEGRATION I</t>
  </si>
  <si>
    <t>EHSI1</t>
  </si>
  <si>
    <t>ENGINEER, HUMAN SYSTEM INTEGRATION II</t>
  </si>
  <si>
    <t>EHSI2</t>
  </si>
  <si>
    <t>ENGINEER, HUMAN SYSTEM INTEGRATION III</t>
  </si>
  <si>
    <t>EHSI3</t>
  </si>
  <si>
    <t>ENGINEER, HUMAN SYSTEM INTEGRATION IV</t>
  </si>
  <si>
    <t>EHSI4</t>
  </si>
  <si>
    <t>ENGINEER, HUMAN SYSTEM INTEGRATION V</t>
  </si>
  <si>
    <t>EHSI5</t>
  </si>
  <si>
    <t>ENGINEERING TECHNICIAN I</t>
  </si>
  <si>
    <t>ENGINEERING TECHNICIAN II</t>
  </si>
  <si>
    <t>ENGINEERING TECHNICIAN III</t>
  </si>
  <si>
    <t>ENGINEERING TECHNICIAN IV</t>
  </si>
  <si>
    <t>ENGINEERING TECHNICIAN V</t>
  </si>
  <si>
    <t>ENGINEERING TECHNICIAN VI</t>
  </si>
  <si>
    <t>ENVIRONMENTAL TECHNICIAN</t>
  </si>
  <si>
    <t>EVENT PLANNER</t>
  </si>
  <si>
    <t>EP</t>
  </si>
  <si>
    <t>EVIDENCE CONTROL SPECIALIST</t>
  </si>
  <si>
    <t>EXHIBITS SPECIALIST I</t>
  </si>
  <si>
    <t>EXHIBITS SPECIALIST II</t>
  </si>
  <si>
    <t>EXHIBITS SPECIALIST III</t>
  </si>
  <si>
    <t>FABRIC WORKER</t>
  </si>
  <si>
    <t>FALCONER/BIRD ABATEMENT</t>
  </si>
  <si>
    <t>FALLER/BUCKER</t>
  </si>
  <si>
    <t>08070</t>
  </si>
  <si>
    <t>FAMILY READINESS AND SUPPORT SERVICES COORDINATOR</t>
  </si>
  <si>
    <t>FAST FOOD SHIFT LEADER (Crew chief, Team leader)</t>
  </si>
  <si>
    <t>07080</t>
  </si>
  <si>
    <t>FAST FOOD WORKER (Crew person, Team member, Associate)</t>
  </si>
  <si>
    <t>07090</t>
  </si>
  <si>
    <t>FINISHER, FLATWORK, MACHINE</t>
  </si>
  <si>
    <t>FIRE ALARM SYSTEM MECHANIC</t>
  </si>
  <si>
    <t>FIRE EXTINGUISHER REPAIRER</t>
  </si>
  <si>
    <t>FIRE LOOKOUT</t>
  </si>
  <si>
    <t>08100</t>
  </si>
  <si>
    <t>FIRE WARDEN</t>
  </si>
  <si>
    <t>FW</t>
  </si>
  <si>
    <t>FIRE WATCH</t>
  </si>
  <si>
    <t>FIREFIGHTER</t>
  </si>
  <si>
    <t>FIREMAN-WATER TENDER</t>
  </si>
  <si>
    <t>FISH MARKER</t>
  </si>
  <si>
    <t>FISHERY OBSERVER I</t>
  </si>
  <si>
    <t>FISHERY OBSERVER II</t>
  </si>
  <si>
    <t>FISHERY OBSERVER III</t>
  </si>
  <si>
    <t>FLIGHT ENGINEER</t>
  </si>
  <si>
    <t>FLIGHT FOLLOWER</t>
  </si>
  <si>
    <t>FLIGHT INSTRUCTOR (PILOT)</t>
  </si>
  <si>
    <t>FOOD SERVICE WORKER (Cafeteria Worker)</t>
  </si>
  <si>
    <t>07130</t>
  </si>
  <si>
    <t>FOREIGN LANGUAGE TRANSLATOR</t>
  </si>
  <si>
    <t>FORESTRY EQUIPMENT OPERATOR (Includes Tractor Operator,
Planting; Tractor Operator, Site Preparation; and Tractor Operator, Thinning)</t>
  </si>
  <si>
    <t>08130</t>
  </si>
  <si>
    <t>FORESTRY TECHNICIAN</t>
  </si>
  <si>
    <t>08190</t>
  </si>
  <si>
    <t>FORESTRY TRUCK DRIVER</t>
  </si>
  <si>
    <t>08200</t>
  </si>
  <si>
    <t>FORESTRY/LOGGING HEAVY EQUIPMENT OPERATOR (Loader
Operator, Skidder Operator)</t>
  </si>
  <si>
    <t>08160</t>
  </si>
  <si>
    <t>FUEL DISTRIBUTION SYSTEM MECHANIC</t>
  </si>
  <si>
    <t>FUEL DISTRIBUTION SYSTEM OPERATOR</t>
  </si>
  <si>
    <t>FULLY QUALIFIED NAVY VALIDATOR I</t>
  </si>
  <si>
    <t>FQNV1</t>
  </si>
  <si>
    <t>FULLY QUALIFIED NAVY VALIDATOR II</t>
  </si>
  <si>
    <t>FQNV2</t>
  </si>
  <si>
    <t>FULLY QUALIFIED NAVY VALIDATOR III</t>
  </si>
  <si>
    <t>FQNV3</t>
  </si>
  <si>
    <t>FULLY QUALIFIED NAVY VALIDATOR IV</t>
  </si>
  <si>
    <t>FQNV4</t>
  </si>
  <si>
    <t>FURNITURE HANDLER</t>
  </si>
  <si>
    <t>09040</t>
  </si>
  <si>
    <t>FURNITURE REFINISHER</t>
  </si>
  <si>
    <t>09080</t>
  </si>
  <si>
    <t>FURNITURE REFINISHER HELPER</t>
  </si>
  <si>
    <t>09090</t>
  </si>
  <si>
    <t>FURNITURE REPAIRER, MINOR</t>
  </si>
  <si>
    <t>09110</t>
  </si>
  <si>
    <t>GARDENER</t>
  </si>
  <si>
    <t>GATE ATTENDANT/GATE TENDER</t>
  </si>
  <si>
    <t>GENERAL CLERK I</t>
  </si>
  <si>
    <t>GENERAL CLERK II</t>
  </si>
  <si>
    <t>GENERAL CLERK III</t>
  </si>
  <si>
    <t>GENERAL FORESTRY LABORER</t>
  </si>
  <si>
    <t>08250</t>
  </si>
  <si>
    <t>GENERAL MAINTENANCE WORKER</t>
  </si>
  <si>
    <t>GRAPHIC ARTIST</t>
  </si>
  <si>
    <t>GROUND SUPPORT EQUIPMENT MECHANIC</t>
  </si>
  <si>
    <t>GROUND SUPPORT EQUIPMENT SERVICER</t>
  </si>
  <si>
    <t>GROUND SUPPORT EQUIPMENT WORKER</t>
  </si>
  <si>
    <t>GUARD I</t>
  </si>
  <si>
    <t>GUARD II</t>
  </si>
  <si>
    <t>GUNSMITH I</t>
  </si>
  <si>
    <t>GUNSMITH II</t>
  </si>
  <si>
    <t>GUNSMITH III</t>
  </si>
  <si>
    <t>HATCH TENDER</t>
  </si>
  <si>
    <t>HAZARDOUS WASTE/MATERIAL HANDLER</t>
  </si>
  <si>
    <t>HWH</t>
  </si>
  <si>
    <t>HEATING, VENTILATION AND AIR-CONDITIONING MECHANIC</t>
  </si>
  <si>
    <t>HEATING, VENTILATION AND AIR-CONDITIONING MECHANIC
(Research Facility)</t>
  </si>
  <si>
    <t>HEAVY EQUIPMENT MECHANIC</t>
  </si>
  <si>
    <t>HEAVY EQUIPMENT OPERATOR</t>
  </si>
  <si>
    <t>HELICOPTER PILOT</t>
  </si>
  <si>
    <t>HOMEMAKER</t>
  </si>
  <si>
    <t>HOUSEKEEPING AIDE</t>
  </si>
  <si>
    <t>HOUSING REFERRAL ASSISTANT</t>
  </si>
  <si>
    <t>01120</t>
  </si>
  <si>
    <t>INFORMATION SYSTEM SECURITY MANAGER I</t>
  </si>
  <si>
    <t>ISSM1</t>
  </si>
  <si>
    <t>INFORMATION SYSTEM SECURITY MANAGER II</t>
  </si>
  <si>
    <t>ISSM2</t>
  </si>
  <si>
    <t>INFORMATION SYSTEM SECURITY MANAGER III</t>
  </si>
  <si>
    <t>ISSM3</t>
  </si>
  <si>
    <t>INSPECTOR</t>
  </si>
  <si>
    <t>INSTRUMENT MECHANIC</t>
  </si>
  <si>
    <t>INTERMEDIATE LEVEL NAVY VALIDATOR I</t>
  </si>
  <si>
    <t>ILNV1</t>
  </si>
  <si>
    <t>INTERMEDIATE LEVEL NAVY VALIDATOR II</t>
  </si>
  <si>
    <t>ILNV2</t>
  </si>
  <si>
    <t>INTERMEDIATE LEVEL NAVY VALIDATOR III</t>
  </si>
  <si>
    <t>ILNV3</t>
  </si>
  <si>
    <t>INTERMEDIATE LEVEL NAVY VALIDATOR IV</t>
  </si>
  <si>
    <t>ILNV4</t>
  </si>
  <si>
    <t>INTERPRETER (Sign Language)</t>
  </si>
  <si>
    <t>JANITOR</t>
  </si>
  <si>
    <t>LABORATORY ANIMAL CARETAKER I</t>
  </si>
  <si>
    <t>LABORATORY ANIMAL CARETAKER II</t>
  </si>
  <si>
    <t>LABORATORY TECHNICIAN (Laboratory Tester)</t>
  </si>
  <si>
    <t>LABORATORY/SHELTER MECHANIC</t>
  </si>
  <si>
    <t>LABORER</t>
  </si>
  <si>
    <t>LABORER, GROUNDS MAINTENANCE</t>
  </si>
  <si>
    <t>LATENT FINGERPRINT TECHNICIAN I</t>
  </si>
  <si>
    <t>LATENT FINGERPRINT TECHNICIAN II</t>
  </si>
  <si>
    <t>LIBRARY AIDE/CLERK</t>
  </si>
  <si>
    <t>LIBRARY INFORMATION TECHNOLOGY SYSTEMS ADMINISTRATOR</t>
  </si>
  <si>
    <t>LIBRARY TECHNICIAN</t>
  </si>
  <si>
    <t>LICENSED PRACTICAL NURSE I</t>
  </si>
  <si>
    <t>LICENSED PRACTICAL NURSE II</t>
  </si>
  <si>
    <t>LICENSED PRACTICAL NURSE III</t>
  </si>
  <si>
    <t>LIFEGUARD</t>
  </si>
  <si>
    <t>LINE HANDLER</t>
  </si>
  <si>
    <t>LIVESTOCK CARETAKER</t>
  </si>
  <si>
    <t>MACHINERY MAINTENANCE MECHANIC</t>
  </si>
  <si>
    <t>MACHINE-TOOL OPERATOR (TOOL ROOM)</t>
  </si>
  <si>
    <t>MAID OR HOUSEMAN</t>
  </si>
  <si>
    <t>MAINTENANCE TEST PILOT FIXED WING.JET/PROP</t>
  </si>
  <si>
    <t>MAINTENANCE TEST PILOT ROTOARY WING</t>
  </si>
  <si>
    <t>MANAGER, OPERATIONS I</t>
  </si>
  <si>
    <t>MANO1</t>
  </si>
  <si>
    <t>MANAGER, OPERATIONS II</t>
  </si>
  <si>
    <t>MANO2</t>
  </si>
  <si>
    <t>MANAGER, OPERATIONS III</t>
  </si>
  <si>
    <t>MANO3</t>
  </si>
  <si>
    <t>MANAGER, OPERATIONS IV</t>
  </si>
  <si>
    <t>MANO4</t>
  </si>
  <si>
    <t>MARINE SURVEYOR</t>
  </si>
  <si>
    <t>MRS</t>
  </si>
  <si>
    <t>MARKETING ANALYST</t>
  </si>
  <si>
    <t>MATERIAL EXPEDITER</t>
  </si>
  <si>
    <t>MATHEMATICAL TECHNICIAN</t>
  </si>
  <si>
    <t>MEAT CUTTER</t>
  </si>
  <si>
    <t>07210</t>
  </si>
  <si>
    <t>MEDICAL ASSISTANT</t>
  </si>
  <si>
    <t>MEDICAL LABORATORY TECHNICIAN (Clinical Laboratory Assistant;
Registered Medical Technician)</t>
  </si>
  <si>
    <t>MEDICAL RECORD CLERK</t>
  </si>
  <si>
    <t>MEDICAL RECORD TECHNICIAN (Medical Record Administrator)</t>
  </si>
  <si>
    <t>MEDICAL TRANSCRIPTIONIST</t>
  </si>
  <si>
    <t>MESSENGER COURIER</t>
  </si>
  <si>
    <t>01141</t>
  </si>
  <si>
    <t>METROLOGY TECHNICIAN I</t>
  </si>
  <si>
    <t>METROLOGY TECHNICIAN II</t>
  </si>
  <si>
    <t>METROLOGY TECHNICIAN III</t>
  </si>
  <si>
    <t>MILLWRIGHT</t>
  </si>
  <si>
    <t>MOBILE EQUIPMENT SERVICER</t>
  </si>
  <si>
    <t>05110</t>
  </si>
  <si>
    <t>MORTICIAN (Funeral Director)</t>
  </si>
  <si>
    <t>MOTOR EQUIPMENT METAL MECHANIC (Motor Vehicle Body Repairer)</t>
  </si>
  <si>
    <t>05130</t>
  </si>
  <si>
    <t>MOTOR EQUIPMENT METAL WORKER</t>
  </si>
  <si>
    <t>05160</t>
  </si>
  <si>
    <t>MOTOR VEHICLE MECHANIC</t>
  </si>
  <si>
    <t>05190</t>
  </si>
  <si>
    <t>MOTOR VEHICLE MECHANIC HELPER</t>
  </si>
  <si>
    <t>05220</t>
  </si>
  <si>
    <t>MOTOR VEHICLE UPHOLSTERY WORKER</t>
  </si>
  <si>
    <t>05250</t>
  </si>
  <si>
    <t>MOTOR VEHICLE WRECKER (Tow Truck Operator; Wrecker Operator)</t>
  </si>
  <si>
    <t>05280</t>
  </si>
  <si>
    <t>NAIL TECHNICIAN</t>
  </si>
  <si>
    <t>NAVAL ARCHITECT</t>
  </si>
  <si>
    <t>NAR</t>
  </si>
  <si>
    <t>NON-MAINTENANCE TEST PILOT/CO-PILOT</t>
  </si>
  <si>
    <t>NUCLEAR MEDICINE TECHNOLOGIST</t>
  </si>
  <si>
    <t>NURSERY SPECIALIST</t>
  </si>
  <si>
    <t>08280</t>
  </si>
  <si>
    <t>NURSING ASSISTANT I</t>
  </si>
  <si>
    <t>NURSING ASSISTANT II</t>
  </si>
  <si>
    <t>NURSING ASSISTANT III</t>
  </si>
  <si>
    <t>NURSING ASSISTANT IV</t>
  </si>
  <si>
    <t>OFFICE APPLIANCE REPAIRER</t>
  </si>
  <si>
    <t>OILER/DIESEL OILER</t>
  </si>
  <si>
    <t>OPERATIONS SUPPORT I</t>
  </si>
  <si>
    <t>OS1</t>
  </si>
  <si>
    <t>OPERATIONS SUPPORT II</t>
  </si>
  <si>
    <t>OS2</t>
  </si>
  <si>
    <t>OPERATIONS SUPPORT III</t>
  </si>
  <si>
    <t>OS3</t>
  </si>
  <si>
    <t>OPERATIONS SUPPORT IV</t>
  </si>
  <si>
    <t>OS4</t>
  </si>
  <si>
    <t>OPTICAL DISPENSER</t>
  </si>
  <si>
    <t>OPTICAL TECHNICIAN</t>
  </si>
  <si>
    <t>ORDER CLERK I</t>
  </si>
  <si>
    <t>01191</t>
  </si>
  <si>
    <t>ORDER CLERK II</t>
  </si>
  <si>
    <t>01192</t>
  </si>
  <si>
    <t>ORDER FILLER</t>
  </si>
  <si>
    <t>OUTFITTER/PACKER</t>
  </si>
  <si>
    <t>PAINTER, AUTOMOTIVE</t>
  </si>
  <si>
    <t>05310</t>
  </si>
  <si>
    <t>PAINTER, MAINTENANCE</t>
  </si>
  <si>
    <t>PARALEGAL/LEGAL ASSISTANT I</t>
  </si>
  <si>
    <t>PARALEGAL/LEGAL ASSISTANT II</t>
  </si>
  <si>
    <t>PARALEGAL/LEGAL ASSISTANT III</t>
  </si>
  <si>
    <t>PARALEGAL/LEGAL ASSISTANT IV</t>
  </si>
  <si>
    <t>PARK ATTENDANT (AIDE)</t>
  </si>
  <si>
    <t>PARKING AND LOT ATTENDANT</t>
  </si>
  <si>
    <t>PERIPHERAL EQUIPMENT OPERATOR</t>
  </si>
  <si>
    <t>PERSONAL COMPUTER SUPPORT TECHNICIAN</t>
  </si>
  <si>
    <t>PERSONNEL ASSISTANT (Employment) I</t>
  </si>
  <si>
    <t>PERSONNEL ASSISTANT (Employment) II</t>
  </si>
  <si>
    <t>PERSONNEL ASSISTANT (Employment) III</t>
  </si>
  <si>
    <t>PEST CONTROLLER (Exterminator)</t>
  </si>
  <si>
    <t>PETROLEUM SUPPLY SPECIALIST</t>
  </si>
  <si>
    <t>PHARMACY TECHNICIAN</t>
  </si>
  <si>
    <t>PHLEBOTOMIST</t>
  </si>
  <si>
    <t>PHOTOFINISHING WORKER (Photo Lab Technician, Dark Room
Technician)</t>
  </si>
  <si>
    <t>PHOTO-OPTICS TECHNICIAN</t>
  </si>
  <si>
    <t>PIPEFITTER, MAINTENANCE</t>
  </si>
  <si>
    <t>PLUMBER, MAINTENANCE</t>
  </si>
  <si>
    <t>PLUMBER-MACHINIST</t>
  </si>
  <si>
    <t>PNEUDRAULIC SYSTEMS MECHANIC</t>
  </si>
  <si>
    <t>POLICE OFFICER I</t>
  </si>
  <si>
    <t>POLICE OFFICER II</t>
  </si>
  <si>
    <t>PRESSER, HAND</t>
  </si>
  <si>
    <t>PRESSER, MACHINE, DRYCLEANING</t>
  </si>
  <si>
    <t>PRESSER, MACHINE, SHIRTS</t>
  </si>
  <si>
    <t>PRESSER, MACHINE, WEARING APPAREL, LAUNDRY</t>
  </si>
  <si>
    <t>PRODUCTION CONTROL CLERK</t>
  </si>
  <si>
    <t>01270</t>
  </si>
  <si>
    <t>PRODUCTION LINE WORKER (FOOD PROCESSING)</t>
  </si>
  <si>
    <t>PRUNER</t>
  </si>
  <si>
    <t>PUMPMAN, CHIEF PUMPMAN, QMED/PUMPMAN, SECOND PUMPMAN,
SECOND PUMPMAN/ENGINE MECHANIC</t>
  </si>
  <si>
    <t>QA OVERSIGHT REPRESENTATIVE I</t>
  </si>
  <si>
    <t>QAOR1</t>
  </si>
  <si>
    <t>QA OVERSIGHT REPRESENTATIVE II</t>
  </si>
  <si>
    <t>QAOR2</t>
  </si>
  <si>
    <t>QUALITY CONTROL INSPECTOR</t>
  </si>
  <si>
    <t>RADIATION CONTROL TECHNICIAN</t>
  </si>
  <si>
    <t>RADIATOR REPAIR SPECIALIST</t>
  </si>
  <si>
    <t>05340</t>
  </si>
  <si>
    <t>RADIOLOGIC TECHNOLOGIST</t>
  </si>
  <si>
    <t>RECREATION AIDE/HEALTH FACILITY ATTENDANT</t>
  </si>
  <si>
    <t>RECYCLING LABORER</t>
  </si>
  <si>
    <t>RECYCLING SPECIALIST</t>
  </si>
  <si>
    <t>REFUSE COLLECTOR</t>
  </si>
  <si>
    <t>REGISTERED NURSE I</t>
  </si>
  <si>
    <t>REGISTERED NURSE II</t>
  </si>
  <si>
    <t>REGISTERED NURSE II, SPECIALIST</t>
  </si>
  <si>
    <t>REGISTERED NURSE III</t>
  </si>
  <si>
    <t>REGISTERED NURSE III, ANESTHETIST</t>
  </si>
  <si>
    <t>REGISTERED NURSE IV</t>
  </si>
  <si>
    <t>RENTAL CLERK</t>
  </si>
  <si>
    <t>01290</t>
  </si>
  <si>
    <t>RETAIL AUTOMOTIVE DETAILER</t>
  </si>
  <si>
    <t>06500</t>
  </si>
  <si>
    <t>RETAIL AUTOMOTIVE HELPER</t>
  </si>
  <si>
    <t>06510</t>
  </si>
  <si>
    <t>RETAIL AUTOMOTIVE TECHNICIAN</t>
  </si>
  <si>
    <t>06520</t>
  </si>
  <si>
    <t>RETAIL LUBRICATION TECHNICIAN</t>
  </si>
  <si>
    <t>06530</t>
  </si>
  <si>
    <t>RETAIL TIRE SERVICE WORKER</t>
  </si>
  <si>
    <t>06540</t>
  </si>
  <si>
    <t>SALES CLERK</t>
  </si>
  <si>
    <t>SCALE MECHANIC</t>
  </si>
  <si>
    <t>SCHEDULER (Drug and Alcohol Testing)</t>
  </si>
  <si>
    <t>SCHEDULER, MAINTENANCE</t>
  </si>
  <si>
    <t>01300</t>
  </si>
  <si>
    <t>SCHOOL CROSSING GUARD</t>
  </si>
  <si>
    <t>SEAMAN (ABLE SEAMAN, WATCH ; ABLE SEAMAN, MAINTENANCE;ABLE SEAMAN, DAY/DECK UTILITY; ORDINARY
SEAMAN)</t>
  </si>
  <si>
    <t>SECURITY PROGRAM MANAGER I</t>
  </si>
  <si>
    <t>SPM1</t>
  </si>
  <si>
    <t>SECURITY PROGRAM MANAGER II</t>
  </si>
  <si>
    <t>SPM2</t>
  </si>
  <si>
    <t>SECURITY PROGRAM MANAGER III</t>
  </si>
  <si>
    <t>SPM3</t>
  </si>
  <si>
    <t>SENIOR RETAIL AUTOMOTIVE TECHNICIAN</t>
  </si>
  <si>
    <t>06550</t>
  </si>
  <si>
    <t>SERVICE ORDER DISPATCHER</t>
  </si>
  <si>
    <t>01320</t>
  </si>
  <si>
    <t>SEWAGE PLANT OPERATOR</t>
  </si>
  <si>
    <t>SEWING MACHINE OPERATOR</t>
  </si>
  <si>
    <t>SHEET-METAL WORKER, MAINTENANCE</t>
  </si>
  <si>
    <t>SHIP COST ESTIMATOR</t>
  </si>
  <si>
    <t>SCE</t>
  </si>
  <si>
    <t>SHIPPING/RECEIVING CLERK</t>
  </si>
  <si>
    <t>SHUTTLE BUS DRIVER (Van Driver)</t>
  </si>
  <si>
    <t>SINGLE POINT ENTRY MONITOR</t>
  </si>
  <si>
    <t>SLASH PILER/BURNER</t>
  </si>
  <si>
    <t>08310</t>
  </si>
  <si>
    <t>SMALL ENGINE MECHANIC</t>
  </si>
  <si>
    <t>SPECIALIST, CORROSION CONTROL I</t>
  </si>
  <si>
    <t>SCC1</t>
  </si>
  <si>
    <t>SPECIALIST, CORROSION CONTROL II</t>
  </si>
  <si>
    <t>SCC2</t>
  </si>
  <si>
    <t>SPECIALIST, CORROSION CONTROL III</t>
  </si>
  <si>
    <t>SCC3</t>
  </si>
  <si>
    <t>SPECIALIST, EMERGENCY MANAGEMENT</t>
  </si>
  <si>
    <t>SEM</t>
  </si>
  <si>
    <t>SPECIALIST, IA COMPLIANCE I</t>
  </si>
  <si>
    <t>SIAC1</t>
  </si>
  <si>
    <t>SPECIALIST, IA COMPLIANCE II</t>
  </si>
  <si>
    <t>SIAC2</t>
  </si>
  <si>
    <t>SPECIALIST, IA COMPLIANCE III</t>
  </si>
  <si>
    <t>SIAC3</t>
  </si>
  <si>
    <t>SPECIALIST, INFORMATION SYSTEM SECURITY I</t>
  </si>
  <si>
    <t>SISS1</t>
  </si>
  <si>
    <t>SPECIALIST, INFORMATION SYSTEM SECURITY II</t>
  </si>
  <si>
    <t>SISS2</t>
  </si>
  <si>
    <t>SPECIALIST, INFORMATION SYSTEM SECURITY III</t>
  </si>
  <si>
    <t>SISS3</t>
  </si>
  <si>
    <t>SPECIALIST, QUALITY CONTROL I</t>
  </si>
  <si>
    <t>SQC1</t>
  </si>
  <si>
    <t>SPECIALIST, QUALITY CONTROL II</t>
  </si>
  <si>
    <t>SQC2</t>
  </si>
  <si>
    <t>SPECIALIST, QUALITY CONTROL III</t>
  </si>
  <si>
    <t>SQC3</t>
  </si>
  <si>
    <t>SPECIALIST, QUALITY CONTROL IV</t>
  </si>
  <si>
    <t>SQC4</t>
  </si>
  <si>
    <t>SPECIALIST, SECURITY I</t>
  </si>
  <si>
    <t>SS1</t>
  </si>
  <si>
    <t>SPECIALIST, SECURITY II</t>
  </si>
  <si>
    <t>SS2</t>
  </si>
  <si>
    <t>SPECIALIST, SECURITY III</t>
  </si>
  <si>
    <t>SS3</t>
  </si>
  <si>
    <t>SPORTS OFFICIAL</t>
  </si>
  <si>
    <t>STATIONARY ENGINEER</t>
  </si>
  <si>
    <t>STEVEDORE I</t>
  </si>
  <si>
    <t>STEVEDORE II</t>
  </si>
  <si>
    <t>STEWARD ASSISTANT/GALLEY UTILITYMAN/MESSMAN</t>
  </si>
  <si>
    <t>STOCK CLERK (Shelf Stocker; Store Worker II)</t>
  </si>
  <si>
    <t>STORE WORKER I</t>
  </si>
  <si>
    <t>STUDENT</t>
  </si>
  <si>
    <t>STU</t>
  </si>
  <si>
    <t>SUBSAFE PROGRAM DIRECTOR</t>
  </si>
  <si>
    <t>SPD</t>
  </si>
  <si>
    <t>SUBSTANCE ABUSE TREATMENT COUNSELOR</t>
  </si>
  <si>
    <t>SUPPLY TECHNICIAN</t>
  </si>
  <si>
    <t>SURVEY PARTY CHIEF (Chief of Party)</t>
  </si>
  <si>
    <t>SURVEY WORKER (Interviewer)</t>
  </si>
  <si>
    <t>01420</t>
  </si>
  <si>
    <t>SURVEYING AIDE</t>
  </si>
  <si>
    <t>SURVEYING TECHNICIAN (Instrument Person; Surveyor Assistant,</t>
  </si>
  <si>
    <t>SWIMMING POOL OPERATOR</t>
  </si>
  <si>
    <t>SWITCHBOARD OPERATOR/RECEPTIONIST</t>
  </si>
  <si>
    <t>01460</t>
  </si>
  <si>
    <t>SYSTEM SUPPORT SPECIALIST</t>
  </si>
  <si>
    <t>SYSTEMS ADMINISTRATOR I</t>
  </si>
  <si>
    <t>SA1</t>
  </si>
  <si>
    <t>SYSTEMS ADMINISTRATOR II</t>
  </si>
  <si>
    <t>SA2</t>
  </si>
  <si>
    <t>SYSTEMS ADMINISTRATOR III</t>
  </si>
  <si>
    <t>SA3</t>
  </si>
  <si>
    <t>SYSTEMS ADMINISTRATOR IV</t>
  </si>
  <si>
    <t>SA4</t>
  </si>
  <si>
    <t>TAILOR</t>
  </si>
  <si>
    <t>TAX PREPAIRER</t>
  </si>
  <si>
    <t>TAX PREPAIRER (SENIOR)</t>
  </si>
  <si>
    <t>TAXI DRIVER</t>
  </si>
  <si>
    <t>TECHNICAL INSTRUCTOR</t>
  </si>
  <si>
    <t>TECHNICAL INSTRUCTOR/COURSE DEVELOPER</t>
  </si>
  <si>
    <t>TECHNICAL ORDER LIBRARY CLERK</t>
  </si>
  <si>
    <t>TECHNICAL WRITER, SUPERVISORY</t>
  </si>
  <si>
    <t>TELECOMMUNICATIONS MECHANIC I</t>
  </si>
  <si>
    <t>TELECOMMUNICATIONS MECHANIC II</t>
  </si>
  <si>
    <t>TELEPHONE LINEMAN</t>
  </si>
  <si>
    <t>TEST PROCTOR</t>
  </si>
  <si>
    <t>TIRE REPAIRER</t>
  </si>
  <si>
    <t>05370</t>
  </si>
  <si>
    <t>TOOL AND DIE MAKER</t>
  </si>
  <si>
    <t>TOOLS AND PARTS ATTENDANT (Tool Crib Attendant)</t>
  </si>
  <si>
    <t>TRACTOR OPERATOR</t>
  </si>
  <si>
    <t>TRAIL MAINTENANCE WORKER</t>
  </si>
  <si>
    <t>TRANSMISSION REPAIR SPECIALIST</t>
  </si>
  <si>
    <t>05400</t>
  </si>
  <si>
    <t>TRAVEL CLERK I</t>
  </si>
  <si>
    <t>TRAVEL CLERK II</t>
  </si>
  <si>
    <t>TRAVEL CLERK III</t>
  </si>
  <si>
    <t>TREE CLIMBER</t>
  </si>
  <si>
    <t>08340</t>
  </si>
  <si>
    <t>TREE PLANTER</t>
  </si>
  <si>
    <t>08370</t>
  </si>
  <si>
    <t>TREE PLANTER, MECHANICAL</t>
  </si>
  <si>
    <t>08400</t>
  </si>
  <si>
    <t>TRUCKDRIVER</t>
  </si>
  <si>
    <t>TUG BOAT OPERATOR/ENGINEER</t>
  </si>
  <si>
    <t>TUTOR</t>
  </si>
  <si>
    <t>UNEXPLODED (UXO) SAFETY ESCORT</t>
  </si>
  <si>
    <t>UNEXPLODED (UXO) SWEEP PERSONNEL</t>
  </si>
  <si>
    <t>UNEXPLODED ORDNANCE (UXO) TECHNICIAN I</t>
  </si>
  <si>
    <t>UNEXPLODED ORDNANCE (UXO) TECHNICIAN II</t>
  </si>
  <si>
    <t>UNEXPLODED ORDNANCE (UXO) TECHNICIAN III</t>
  </si>
  <si>
    <t>UNLICENSED JUNIOR ENGINEER/QUALIFIED MEMBER OF THE
ENGINE DEPARTMENT [QMED]/DECK ENGINE MECHANIC</t>
  </si>
  <si>
    <t>UPHOLSTERER</t>
  </si>
  <si>
    <t>09130</t>
  </si>
  <si>
    <t>VENDING MACHINE ATTENDANT</t>
  </si>
  <si>
    <t>VENDING MACHINE REPAIRER (Coin Machine Service Repairer)</t>
  </si>
  <si>
    <t>VENDING MACHINE REPAIRER HELPER</t>
  </si>
  <si>
    <t>VENTILATION EQUIPMENT TENDER</t>
  </si>
  <si>
    <t>VIDEO TELECONFERENCE TECHNICIAN</t>
  </si>
  <si>
    <t>WAITER/WAITRESS</t>
  </si>
  <si>
    <t>07260</t>
  </si>
  <si>
    <t>WAREHOUSE SPECIALIST (Warehouse Worker)</t>
  </si>
  <si>
    <t>WASHER, MACHINE (Washman)</t>
  </si>
  <si>
    <t>WATER TREATMENT PLANT OPERATOR</t>
  </si>
  <si>
    <t>WEATHER FORECASTER I</t>
  </si>
  <si>
    <t>WEATHER FORECASTER II</t>
  </si>
  <si>
    <t>WEATHER OBSERVER, COMBINED UPPER AIR OR SURFACE
PROGRAMS (Meteorological Technician)</t>
  </si>
  <si>
    <t>WEATHER OBSERVER, SENIOR (Meteorological Technician, Senior)</t>
  </si>
  <si>
    <t>WELL DRILLER</t>
  </si>
  <si>
    <t>WILDLIFE TECHNICIAN</t>
  </si>
  <si>
    <t>WINDOW CLEANER</t>
  </si>
  <si>
    <t>WIPER</t>
  </si>
  <si>
    <t>WOODCRAFT WORKER</t>
  </si>
  <si>
    <t>WOODWORKER</t>
  </si>
  <si>
    <t>WRANGLER I</t>
  </si>
  <si>
    <t>WRANGLER II</t>
  </si>
  <si>
    <t>Sub 1</t>
  </si>
  <si>
    <t>Sub 2</t>
  </si>
  <si>
    <t>Sub 3</t>
  </si>
  <si>
    <t>Material Overhead</t>
  </si>
  <si>
    <t>Other Direct Costs</t>
  </si>
  <si>
    <t>G&amp;A (on Trvl/Matl/ODC)</t>
  </si>
  <si>
    <t>Sub Handling</t>
  </si>
  <si>
    <t>G&amp;A (on Subs)</t>
  </si>
  <si>
    <t>SUB HDLG</t>
  </si>
  <si>
    <t>FEE SUMMARY</t>
  </si>
  <si>
    <t>TOTAL FIXED  FEE</t>
  </si>
  <si>
    <t>BASIS</t>
  </si>
  <si>
    <t>OF</t>
  </si>
  <si>
    <t>ESTIMATE</t>
  </si>
  <si>
    <t>NUWC Pricing Sheet</t>
  </si>
  <si>
    <t>Colored = input cells</t>
  </si>
  <si>
    <t>START (Contract Start Date)</t>
  </si>
  <si>
    <t>COMPLETION (Contract End Date)</t>
  </si>
  <si>
    <t># CONTRACT YEARS</t>
  </si>
  <si>
    <t>DAILY</t>
  </si>
  <si>
    <t xml:space="preserve">   ESCALATION TO MIDPOINT:</t>
  </si>
  <si>
    <t>Midpoint escalation is calculated based on the "DATE OF ACTUALS."</t>
  </si>
  <si>
    <t>- Date of Actuals is based on the labor rate effective date.  (i.e. payroll, category averages, FPRRs, SCA, etc.)</t>
  </si>
  <si>
    <t>The "START DATE" is contract start date.</t>
  </si>
  <si>
    <t>The "COMPLETION DATE" is contract end date.</t>
  </si>
  <si>
    <t>For cost realism purposes, the higher escalation rate:  proposed or current NUWCDIVNPT Global Insight Rate (GIR) of 3.60% is applied in RATE/YR column</t>
  </si>
  <si>
    <t>Calculation of the mid-point escalation factor for Non-SCLS rates is based on the effective date of the labor rates proposed.</t>
  </si>
  <si>
    <t>Calculation of the mid-point escalation factor for SCLS rates is based on the planned award date.</t>
  </si>
  <si>
    <t>TOTAL PRIME &amp; SUBCONTRACTOR HOURS</t>
  </si>
  <si>
    <t>TOTAL SUBCONTRACTOR LABOR HOURS</t>
  </si>
  <si>
    <t>INSTRUCTIONS TO OFFERORS</t>
  </si>
  <si>
    <t>The yellow part of the spreadsheet is for input.  The white part of the spreadsheet is formulated.</t>
  </si>
  <si>
    <t>INDIRECT BURDEN</t>
  </si>
  <si>
    <t xml:space="preserve"># MONTHS  </t>
  </si>
  <si>
    <t xml:space="preserve">INDIRECT  CODE </t>
  </si>
  <si>
    <t>FY</t>
  </si>
  <si>
    <t>TOTAL HOURS</t>
  </si>
  <si>
    <t>Govt Site</t>
  </si>
  <si>
    <t>KTR Site</t>
  </si>
  <si>
    <t>OVRHD KR SITE - (FULL TIME)</t>
  </si>
  <si>
    <t>OVRHD GOV SITE - (FULL TIME)</t>
  </si>
  <si>
    <t>OVRHD KR SITE - (PART TIME)</t>
  </si>
  <si>
    <t>OVRHD GOV SITE - (PART TIME)</t>
  </si>
  <si>
    <t>FRINGE (FULL-TIME)</t>
  </si>
  <si>
    <t>FRINGE (PART-TIME)</t>
  </si>
  <si>
    <t>Prime FEE on subcontracts</t>
  </si>
  <si>
    <t>PRIME FEE on PRIME labor</t>
  </si>
  <si>
    <t>w/ fee</t>
  </si>
  <si>
    <t>Delta</t>
  </si>
  <si>
    <t xml:space="preserve">CPFF </t>
  </si>
  <si>
    <t>Category</t>
  </si>
  <si>
    <t>CLIN</t>
  </si>
  <si>
    <t>Proposed</t>
  </si>
  <si>
    <t xml:space="preserve">Evaluated </t>
  </si>
  <si>
    <t xml:space="preserve">LABOR </t>
  </si>
  <si>
    <t>2100, 6100-6400</t>
  </si>
  <si>
    <t>3100, 7100-7400</t>
  </si>
  <si>
    <t>Check</t>
  </si>
  <si>
    <t>FFP</t>
  </si>
  <si>
    <t>1100, 5100-5400</t>
  </si>
  <si>
    <t>TOTAL FFP</t>
  </si>
  <si>
    <t xml:space="preserve">CPFF &amp; FFP </t>
  </si>
  <si>
    <t>LABOR CPFF</t>
  </si>
  <si>
    <t>LABOR FFP</t>
  </si>
  <si>
    <t>GRAND TOTAL</t>
  </si>
  <si>
    <t>PRIME TOTAL BID AMOUNT</t>
  </si>
  <si>
    <t>ANALYST, FINANCIAL SYSTEMS I</t>
  </si>
  <si>
    <t>ANFS1</t>
  </si>
  <si>
    <t>ANALYST, FINANCIAL SYSTEMS II</t>
  </si>
  <si>
    <t>ANFS2</t>
  </si>
  <si>
    <t>ANALYST, FINANCIAL SYSTEMS III</t>
  </si>
  <si>
    <t>ANFS3</t>
  </si>
  <si>
    <t>ANALYST, FINANCIAL SYSTEMS IV</t>
  </si>
  <si>
    <t>ANFS4</t>
  </si>
  <si>
    <t>AQUISITION COST ESTIMATOR I</t>
  </si>
  <si>
    <t>ACE1</t>
  </si>
  <si>
    <t>AQUISITION COST ESTIMATOR II</t>
  </si>
  <si>
    <t>ACE2</t>
  </si>
  <si>
    <t>AQUISITION COST ESTIMATOR III</t>
  </si>
  <si>
    <t>ACE3</t>
  </si>
  <si>
    <t>CONTRACTS MANAGEMENT ANALYST I</t>
  </si>
  <si>
    <t>CMA1</t>
  </si>
  <si>
    <t>CONTRACTS MANAGEMENT ANALYST II</t>
  </si>
  <si>
    <t>CMA2</t>
  </si>
  <si>
    <t>CONTRACTS MANAGEMENT ANALYST III</t>
  </si>
  <si>
    <t>CMA3</t>
  </si>
  <si>
    <t>DATA SCIENTIST I</t>
  </si>
  <si>
    <t>DSC1</t>
  </si>
  <si>
    <t>DATA SCIENTIST II</t>
  </si>
  <si>
    <t>DSC2</t>
  </si>
  <si>
    <t>DATA SCIENTIST III</t>
  </si>
  <si>
    <t>DSC3</t>
  </si>
  <si>
    <t>DATABASE MANAGEMENT ANALYST I</t>
  </si>
  <si>
    <t>DMA1</t>
  </si>
  <si>
    <t>DATABASE MANAGEMENT ANALYST II</t>
  </si>
  <si>
    <t>DMA2</t>
  </si>
  <si>
    <t>DATABASE MANAGEMENT ANALYST III</t>
  </si>
  <si>
    <t>DMA3</t>
  </si>
  <si>
    <t>ENGINEER, CYBERSECURITY I</t>
  </si>
  <si>
    <t>CSE1</t>
  </si>
  <si>
    <t>ENGINEER, CYBERSECURITY II</t>
  </si>
  <si>
    <t>CSE2</t>
  </si>
  <si>
    <t>ENGINEER, CYBERSECURITY III</t>
  </si>
  <si>
    <t>CSE3</t>
  </si>
  <si>
    <t>INSTALLATION ANALYST I</t>
  </si>
  <si>
    <t>INS1</t>
  </si>
  <si>
    <t>INSTALLATION ANALYST II</t>
  </si>
  <si>
    <t>INS2</t>
  </si>
  <si>
    <t>INSTALLATION ANALYST III</t>
  </si>
  <si>
    <t>INS3</t>
  </si>
  <si>
    <t>INTEGRATED MASTER SCHEDULER I</t>
  </si>
  <si>
    <t>IMS1</t>
  </si>
  <si>
    <t>INTEGRATED MASTER SCHEDULER II</t>
  </si>
  <si>
    <t>IMS2</t>
  </si>
  <si>
    <t>INTEGRATED MASTER SCHEDULER III</t>
  </si>
  <si>
    <t>IMS3</t>
  </si>
  <si>
    <t>INTELLIGENCE SPECIALIST I</t>
  </si>
  <si>
    <t>INTELLIGENCE SPECIALIST II</t>
  </si>
  <si>
    <t>INTELLIGENCE SPECIALIST III</t>
  </si>
  <si>
    <t>LOGISTICIAN IV</t>
  </si>
  <si>
    <t>LGT4</t>
  </si>
  <si>
    <t>MODEL BASED SYSTEMS ENGINEER I</t>
  </si>
  <si>
    <t>MBS1</t>
  </si>
  <si>
    <t>MODEL BASED SYSTEMS ENGINEER II</t>
  </si>
  <si>
    <t>MBS2</t>
  </si>
  <si>
    <t>MODEL BASED SYSTEMS ENGINEER III</t>
  </si>
  <si>
    <t>MBS3</t>
  </si>
  <si>
    <t>RADIO FREQUENCY ENGINEER I</t>
  </si>
  <si>
    <t>RFE1</t>
  </si>
  <si>
    <t>RADIO FREQUENCY ENGINEER II</t>
  </si>
  <si>
    <t>RFE2</t>
  </si>
  <si>
    <t>RADIO FREQUENCY ENGINEER III</t>
  </si>
  <si>
    <t>RFE3</t>
  </si>
  <si>
    <t>SOFTWARE ENGINEER I</t>
  </si>
  <si>
    <t>SEGI</t>
  </si>
  <si>
    <t>SOFTWARE ENGINEER II</t>
  </si>
  <si>
    <t>SEG2</t>
  </si>
  <si>
    <t>SOFTWARE ENGINEER III</t>
  </si>
  <si>
    <t>SEG3</t>
  </si>
  <si>
    <t>SPECIALIST, PUBLIC AFFAIRS I</t>
  </si>
  <si>
    <t>SPA1</t>
  </si>
  <si>
    <t>SPECIALIST, PUBLIC AFFAIRS II</t>
  </si>
  <si>
    <t>SPA2</t>
  </si>
  <si>
    <t>SPECIALIST, PUBLIC AFFAIRS III</t>
  </si>
  <si>
    <t>SPA3</t>
  </si>
  <si>
    <t>TECHNICAL EDITOR, SUPERVISORY I</t>
  </si>
  <si>
    <t>TES1</t>
  </si>
  <si>
    <t>TECHNICAL EDITOR, SUPERVISORY II</t>
  </si>
  <si>
    <t>TES2</t>
  </si>
  <si>
    <t>TECHNICAL EDITOR, SUPERVISORY III</t>
  </si>
  <si>
    <t>TES3</t>
  </si>
  <si>
    <t>WEB AND DIGITAL INTERFACE DESIGNER I</t>
  </si>
  <si>
    <t>WDD1</t>
  </si>
  <si>
    <t>WEB AND DIGITAL INTERFACE DESIGNER II</t>
  </si>
  <si>
    <t>WDD2</t>
  </si>
  <si>
    <t>WEB AND DIGITAL INTERFACE DESIGNER III</t>
  </si>
  <si>
    <t>WDD3</t>
  </si>
  <si>
    <t>1/1/24</t>
  </si>
  <si>
    <t>JAN 1</t>
  </si>
  <si>
    <t>12/31/28</t>
  </si>
  <si>
    <t>The Offeror shall provide hours by labor category, including subcontractor labor categories using eCRAFT categories.  Offerors shall use the drop down menu on the Input Tab spreadsheet (Column B) to cite labor categories.</t>
  </si>
  <si>
    <t xml:space="preserve">&gt; Offerors shall clearly show how the spreadsheet was altered. </t>
  </si>
  <si>
    <t>&gt; All spreadsheet tabs, either in the Government format or contractor format, shall contain intact formulas used to calculate any aspect of the proposal (e.g., burdened labor rates, fee, etc.).</t>
  </si>
  <si>
    <t>&gt; All spreadsheet tabs provided without intact formulas are unacceptable and may render an Offeror’s proposal ineligible for award.  However, prime contractors and subcontractors shall provide a single spreadsheet supporting the total amount of all CLINs listed in Section B of the solicitation.</t>
  </si>
  <si>
    <t xml:space="preserve">The Input Tab spreadsheet is set up to calculate mid-point escalation for the entire period of performance.  </t>
  </si>
  <si>
    <t>&gt; The offeror may alter the Input Tab spreadsheet to propose escalation on an annual basis by entering the proposed escalation rate in cell AE61.</t>
  </si>
  <si>
    <t xml:space="preserve">&gt; If the offeror elects to calculate escalation on an annual basis, the Input Tab spreadsheet can be copied for each successive year proposed.   </t>
  </si>
  <si>
    <t>&gt; If offeror elects to calculate escalation on an annual basis, a summary "rollup" spreadsheet is required.</t>
  </si>
  <si>
    <t>The FRG (fringe) code (cell E4 on the Input Tab) correlates to the fringe code (cells W7:W14) identified in the INDIRECT BURDEN section of the Input Tab spreadsheet.</t>
  </si>
  <si>
    <t>The OVD (overhead) code (cell F4 in Input Tab) correlates to the overhead code (cells W15:W22) identified in the INDIRECT BURDEN section of the Input Tab spreadsheet.</t>
  </si>
  <si>
    <t xml:space="preserve">Contractors and subcontractors may alter the format and formulas of the Input Tab spreadsheet for the sole purpose of accommodating their own accounting systems. </t>
  </si>
  <si>
    <t>The "Key Personnel Wage Data" section on the Input Tab spreadsheet (cells AE5:AK35) does not factor into other calculations on the sheet and is for notation purposes only; it is not a mandatory section.</t>
  </si>
  <si>
    <t>1 JAN 2024 - 31 DEC 2028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</si>
</sst>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5" formatCode="&quot;$&quot;#,##0_);\(&quot;$&quot;#,##0\)"/>
    <numFmt numFmtId="7" formatCode="&quot;$&quot;#,##0.00_);\(&quot;$&quot;#,##0.00\)"/>
    <numFmt numFmtId="42" formatCode="_(&quot;$&quot;* #,##0_);_(&quot;$&quot;* \(#,##0\);_(&quot;$&quot;* &quot;-&quot;_);_(@_)"/>
    <numFmt numFmtId="44" formatCode="_(&quot;$&quot;* #,##0.00_);_(&quot;$&quot;* \(#,##0.00\);_(&quot;$&quot;* &quot;-&quot;??_);_(@_)"/>
    <numFmt numFmtId="164" formatCode="0_)"/>
    <numFmt numFmtId="165" formatCode="0.00_)"/>
    <numFmt numFmtId="166" formatCode=";;;"/>
    <numFmt numFmtId="167" formatCode="0.00000_)"/>
    <numFmt numFmtId="168" formatCode="0.0000%"/>
    <numFmt numFmtId="169" formatCode="0.000000_)"/>
    <numFmt numFmtId="170" formatCode="0.000_)"/>
    <numFmt numFmtId="171" formatCode="0.0000_)"/>
    <numFmt numFmtId="172" formatCode="&quot;$&quot;#,##0"/>
    <numFmt numFmtId="173" formatCode="###00000;###00000"/>
    <numFmt numFmtId="174" formatCode="00000"/>
    <numFmt numFmtId="175" formatCode="###0;###0"/>
    <numFmt numFmtId="176" formatCode="0.00000000000000"/>
    <numFmt numFmtId="177" formatCode="_(&quot;$&quot;* #,##0_);_(&quot;$&quot;* \(#,##0\);_(&quot;$&quot;* &quot;-&quot;??_);_(@_)"/>
  </numFmts>
  <fonts count="39" x14ac:knownFonts="1">
    <font>
      <sz val="10"/>
      <name val="MS Sans Serif"/>
    </font>
    <font>
      <b/>
      <sz val="10"/>
      <name val="MS Sans Serif"/>
    </font>
    <font>
      <sz val="10"/>
      <name val="Courier"/>
      <family val="3"/>
    </font>
    <font>
      <sz val="10"/>
      <name val="Times New Roman"/>
      <family val="1"/>
    </font>
    <font>
      <sz val="11"/>
      <name val="Times New Roman"/>
      <family val="1"/>
    </font>
    <font>
      <sz val="11"/>
      <color indexed="12"/>
      <name val="Times New Roman"/>
      <family val="1"/>
    </font>
    <font>
      <sz val="11"/>
      <name val="Courier"/>
      <family val="3"/>
    </font>
    <font>
      <b/>
      <sz val="11"/>
      <name val="Times New Roman"/>
      <family val="1"/>
    </font>
    <font>
      <b/>
      <sz val="11"/>
      <color indexed="12"/>
      <name val="Times New Roman"/>
      <family val="1"/>
    </font>
    <font>
      <b/>
      <sz val="11"/>
      <name val="Times New Roman"/>
      <family val="1"/>
    </font>
    <font>
      <b/>
      <u/>
      <sz val="11"/>
      <name val="Times New Roman"/>
      <family val="1"/>
    </font>
    <font>
      <b/>
      <u/>
      <sz val="10"/>
      <name val="MS Sans Serif"/>
      <family val="2"/>
    </font>
    <font>
      <sz val="8"/>
      <color indexed="81"/>
      <name val="Tahoma"/>
      <family val="2"/>
    </font>
    <font>
      <b/>
      <sz val="8"/>
      <color indexed="81"/>
      <name val="Tahoma"/>
      <family val="2"/>
    </font>
    <font>
      <sz val="11"/>
      <color indexed="12"/>
      <name val="Courier"/>
      <family val="3"/>
    </font>
    <font>
      <b/>
      <u/>
      <sz val="11"/>
      <color indexed="12"/>
      <name val="Times New Roman"/>
      <family val="1"/>
    </font>
    <font>
      <sz val="10"/>
      <color indexed="8"/>
      <name val="Arial"/>
      <family val="2"/>
    </font>
    <font>
      <sz val="10"/>
      <color indexed="8"/>
      <name val="Arial"/>
      <family val="1"/>
      <charset val="204"/>
    </font>
    <font>
      <b/>
      <sz val="10"/>
      <color rgb="FFC00000"/>
      <name val="Arial"/>
      <family val="2"/>
    </font>
    <font>
      <sz val="10"/>
      <color theme="1"/>
      <name val="Calibri"/>
      <family val="2"/>
      <scheme val="minor"/>
    </font>
    <font>
      <sz val="11"/>
      <name val="Calibri"/>
      <family val="2"/>
    </font>
    <font>
      <sz val="10"/>
      <color indexed="12"/>
      <name val="Times New Roman"/>
      <family val="1"/>
    </font>
    <font>
      <sz val="10"/>
      <name val="MS Sans Serif"/>
      <family val="2"/>
    </font>
    <font>
      <b/>
      <sz val="9"/>
      <color indexed="81"/>
      <name val="Tahoma"/>
      <family val="2"/>
    </font>
    <font>
      <sz val="9"/>
      <color indexed="81"/>
      <name val="Tahoma"/>
      <family val="2"/>
    </font>
    <font>
      <sz val="11"/>
      <color rgb="FF0000FF"/>
      <name val="Times New Roman"/>
      <family val="1"/>
    </font>
    <font>
      <sz val="10"/>
      <name val="Courier New"/>
      <family val="3"/>
    </font>
    <font>
      <b/>
      <u/>
      <sz val="10"/>
      <name val="Courier New"/>
      <family val="3"/>
    </font>
    <font>
      <b/>
      <sz val="12"/>
      <name val="Times New Roman"/>
      <family val="1"/>
    </font>
    <font>
      <sz val="10"/>
      <color rgb="FF0000FF"/>
      <name val="Times New Roman"/>
      <family val="1"/>
    </font>
    <font>
      <sz val="9"/>
      <color rgb="FF0000FF"/>
      <name val="Times New Roman"/>
      <family val="1"/>
    </font>
    <font>
      <sz val="8"/>
      <color rgb="FFFF0000"/>
      <name val="Times New Roman"/>
      <family val="1"/>
    </font>
    <font>
      <sz val="11"/>
      <color rgb="FFFF0000"/>
      <name val="Times New Roman"/>
      <family val="1"/>
    </font>
    <font>
      <b/>
      <sz val="11"/>
      <color rgb="FFFF0000"/>
      <name val="Times New Roman"/>
      <family val="1"/>
    </font>
    <font>
      <b/>
      <sz val="10"/>
      <color rgb="FFFF0000"/>
      <name val="Times New Roman"/>
      <family val="1"/>
    </font>
    <font>
      <sz val="10"/>
      <name val="MS Sans Serif"/>
    </font>
    <font>
      <b/>
      <sz val="10"/>
      <name val="Courier New"/>
      <family val="3"/>
    </font>
    <font>
      <sz val="10"/>
      <name val="Arial"/>
      <family val="2"/>
    </font>
    <font>
      <b/>
      <sz val="10"/>
      <color rgb="FFFF0000"/>
      <name val="Courier New"/>
      <family val="3"/>
    </font>
  </fonts>
  <fills count="18">
    <fill>
      <patternFill patternType="none"/>
    </fill>
    <fill>
      <patternFill patternType="gray125"/>
    </fill>
    <fill>
      <patternFill patternType="solid">
        <fgColor indexed="43"/>
        <bgColor indexed="64"/>
      </patternFill>
    </fill>
    <fill>
      <patternFill patternType="solid">
        <fgColor indexed="26"/>
        <bgColor indexed="64"/>
      </patternFill>
    </fill>
    <fill>
      <patternFill patternType="solid">
        <fgColor indexed="22"/>
        <bgColor indexed="9"/>
      </patternFill>
    </fill>
    <fill>
      <patternFill patternType="solid">
        <fgColor indexed="4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rgb="FFFFFF99"/>
        <bgColor indexed="64"/>
      </patternFill>
    </fill>
    <fill>
      <patternFill patternType="solid">
        <fgColor theme="6" tint="0.39997558519241921"/>
        <bgColor indexed="64"/>
      </patternFill>
    </fill>
  </fills>
  <borders count="46">
    <border>
      <left/>
      <right/>
      <top/>
      <bottom/>
      <diagonal/>
    </border>
    <border>
      <left/>
      <right/>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double">
        <color indexed="64"/>
      </top>
      <bottom style="hair">
        <color indexed="64"/>
      </bottom>
      <diagonal/>
    </border>
    <border>
      <left/>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style="hair">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style="dashed">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hair">
        <color indexed="64"/>
      </top>
      <bottom style="hair">
        <color indexed="64"/>
      </bottom>
      <diagonal/>
    </border>
    <border>
      <left style="hair">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0" fontId="16" fillId="0" borderId="0"/>
    <xf numFmtId="7" fontId="2" fillId="0" borderId="0"/>
    <xf numFmtId="44" fontId="35" fillId="0" borderId="0" applyFont="0" applyFill="0" applyBorder="0" applyAlignment="0" applyProtection="0"/>
    <xf numFmtId="0" fontId="37" fillId="0" borderId="0"/>
    <xf numFmtId="0" fontId="22" fillId="0" borderId="0"/>
  </cellStyleXfs>
  <cellXfs count="296">
    <xf numFmtId="0" fontId="0" fillId="0" borderId="0" xfId="0"/>
    <xf numFmtId="7" fontId="4" fillId="0" borderId="0" xfId="2" applyNumberFormat="1" applyFont="1" applyAlignment="1" applyProtection="1">
      <alignment horizontal="fill"/>
      <protection locked="0"/>
    </xf>
    <xf numFmtId="7" fontId="4" fillId="0" borderId="0" xfId="2" applyFont="1" applyProtection="1">
      <protection locked="0"/>
    </xf>
    <xf numFmtId="7" fontId="4" fillId="0" borderId="1" xfId="2" applyNumberFormat="1" applyFont="1" applyBorder="1" applyAlignment="1" applyProtection="1">
      <alignment horizontal="center"/>
      <protection locked="0"/>
    </xf>
    <xf numFmtId="7" fontId="4" fillId="0" borderId="1" xfId="2" applyFont="1" applyBorder="1" applyProtection="1">
      <protection locked="0"/>
    </xf>
    <xf numFmtId="7" fontId="4" fillId="0" borderId="0" xfId="2" applyFont="1"/>
    <xf numFmtId="7" fontId="4" fillId="0" borderId="0" xfId="2" applyNumberFormat="1" applyFont="1" applyAlignment="1" applyProtection="1">
      <alignment horizontal="left"/>
    </xf>
    <xf numFmtId="7" fontId="4" fillId="0" borderId="0" xfId="2" applyNumberFormat="1" applyFont="1" applyAlignment="1" applyProtection="1">
      <alignment horizontal="center"/>
    </xf>
    <xf numFmtId="164" fontId="4" fillId="0" borderId="0" xfId="2" applyNumberFormat="1" applyFont="1" applyProtection="1"/>
    <xf numFmtId="7" fontId="4" fillId="0" borderId="2" xfId="2" applyFont="1" applyBorder="1" applyAlignment="1">
      <alignment horizontal="center"/>
    </xf>
    <xf numFmtId="5" fontId="4" fillId="0" borderId="0" xfId="2" applyNumberFormat="1" applyFont="1" applyProtection="1">
      <protection locked="0"/>
    </xf>
    <xf numFmtId="7" fontId="4" fillId="0" borderId="0" xfId="2" applyNumberFormat="1" applyFont="1" applyAlignment="1" applyProtection="1">
      <alignment horizontal="center"/>
      <protection locked="0"/>
    </xf>
    <xf numFmtId="0" fontId="4" fillId="0" borderId="0" xfId="2" applyNumberFormat="1" applyFont="1" applyProtection="1"/>
    <xf numFmtId="164" fontId="5" fillId="0" borderId="0" xfId="2" applyNumberFormat="1" applyFont="1" applyProtection="1">
      <protection locked="0"/>
    </xf>
    <xf numFmtId="7" fontId="5" fillId="0" borderId="0" xfId="2" applyNumberFormat="1" applyFont="1" applyProtection="1">
      <protection locked="0"/>
    </xf>
    <xf numFmtId="10" fontId="4" fillId="0" borderId="0" xfId="2" applyNumberFormat="1" applyFont="1" applyProtection="1">
      <protection locked="0"/>
    </xf>
    <xf numFmtId="7" fontId="4" fillId="0" borderId="0" xfId="2" applyNumberFormat="1" applyFont="1" applyProtection="1"/>
    <xf numFmtId="5" fontId="4" fillId="0" borderId="0" xfId="2" applyNumberFormat="1" applyFont="1" applyProtection="1"/>
    <xf numFmtId="10" fontId="4" fillId="0" borderId="0" xfId="2" applyNumberFormat="1" applyFont="1" applyProtection="1"/>
    <xf numFmtId="164" fontId="4" fillId="0" borderId="0" xfId="2" applyNumberFormat="1" applyFont="1" applyAlignment="1" applyProtection="1">
      <alignment horizontal="center"/>
      <protection locked="0"/>
    </xf>
    <xf numFmtId="164" fontId="4" fillId="0" borderId="0" xfId="2" applyNumberFormat="1" applyFont="1" applyAlignment="1" applyProtection="1">
      <alignment horizontal="right"/>
    </xf>
    <xf numFmtId="164" fontId="4" fillId="0" borderId="0" xfId="2" applyNumberFormat="1" applyFont="1" applyAlignment="1" applyProtection="1">
      <alignment horizontal="left"/>
    </xf>
    <xf numFmtId="7" fontId="4" fillId="0" borderId="0" xfId="2" applyNumberFormat="1" applyFont="1" applyAlignment="1" applyProtection="1">
      <alignment horizontal="left"/>
      <protection locked="0"/>
    </xf>
    <xf numFmtId="166" fontId="4" fillId="0" borderId="0" xfId="2" applyNumberFormat="1" applyFont="1" applyProtection="1">
      <protection locked="0"/>
    </xf>
    <xf numFmtId="7" fontId="5" fillId="0" borderId="0" xfId="2" applyNumberFormat="1" applyFont="1" applyAlignment="1" applyProtection="1">
      <alignment horizontal="left"/>
      <protection locked="0"/>
    </xf>
    <xf numFmtId="164" fontId="4" fillId="0" borderId="0" xfId="2" applyNumberFormat="1" applyFont="1" applyProtection="1">
      <protection locked="0"/>
    </xf>
    <xf numFmtId="10" fontId="5" fillId="0" borderId="0" xfId="2" applyNumberFormat="1" applyFont="1" applyProtection="1">
      <protection locked="0"/>
    </xf>
    <xf numFmtId="10" fontId="7" fillId="0" borderId="0" xfId="2" applyNumberFormat="1" applyFont="1" applyProtection="1"/>
    <xf numFmtId="165" fontId="5" fillId="0" borderId="0" xfId="2" applyNumberFormat="1" applyFont="1" applyProtection="1">
      <protection locked="0"/>
    </xf>
    <xf numFmtId="164" fontId="6" fillId="0" borderId="0" xfId="2" applyNumberFormat="1" applyFont="1" applyAlignment="1">
      <alignment horizontal="left"/>
    </xf>
    <xf numFmtId="5" fontId="5" fillId="0" borderId="0" xfId="2" applyNumberFormat="1" applyFont="1" applyAlignment="1" applyProtection="1">
      <alignment horizontal="fill"/>
      <protection locked="0"/>
    </xf>
    <xf numFmtId="167" fontId="7" fillId="0" borderId="0" xfId="2" applyNumberFormat="1" applyFont="1" applyProtection="1"/>
    <xf numFmtId="5" fontId="4" fillId="0" borderId="0" xfId="2" applyNumberFormat="1" applyFont="1" applyAlignment="1" applyProtection="1">
      <alignment horizontal="left"/>
    </xf>
    <xf numFmtId="168" fontId="4" fillId="0" borderId="0" xfId="2" applyNumberFormat="1" applyFont="1" applyProtection="1"/>
    <xf numFmtId="7" fontId="6" fillId="0" borderId="0" xfId="2" applyFont="1"/>
    <xf numFmtId="169" fontId="4" fillId="0" borderId="0" xfId="2" applyNumberFormat="1" applyFont="1" applyProtection="1"/>
    <xf numFmtId="167" fontId="4" fillId="0" borderId="0" xfId="2" applyNumberFormat="1" applyFont="1" applyProtection="1"/>
    <xf numFmtId="7" fontId="4" fillId="0" borderId="3" xfId="2" applyFont="1" applyBorder="1"/>
    <xf numFmtId="7" fontId="4" fillId="0" borderId="4" xfId="2" applyFont="1" applyBorder="1"/>
    <xf numFmtId="7" fontId="5" fillId="0" borderId="1" xfId="2" applyNumberFormat="1" applyFont="1" applyBorder="1" applyProtection="1">
      <protection locked="0"/>
    </xf>
    <xf numFmtId="10" fontId="4" fillId="0" borderId="1" xfId="2" applyNumberFormat="1" applyFont="1" applyBorder="1" applyProtection="1">
      <protection locked="0"/>
    </xf>
    <xf numFmtId="7" fontId="4" fillId="0" borderId="1" xfId="2" applyNumberFormat="1" applyFont="1" applyBorder="1" applyProtection="1"/>
    <xf numFmtId="5" fontId="4" fillId="0" borderId="1" xfId="2" applyNumberFormat="1" applyFont="1" applyBorder="1" applyProtection="1"/>
    <xf numFmtId="10" fontId="4" fillId="0" borderId="1" xfId="2" applyNumberFormat="1" applyFont="1" applyBorder="1" applyProtection="1"/>
    <xf numFmtId="7" fontId="4" fillId="0" borderId="3" xfId="2" applyNumberFormat="1" applyFont="1" applyBorder="1" applyAlignment="1" applyProtection="1">
      <alignment horizontal="left"/>
    </xf>
    <xf numFmtId="166" fontId="4" fillId="0" borderId="0" xfId="2" applyNumberFormat="1" applyFont="1" applyProtection="1"/>
    <xf numFmtId="10" fontId="4" fillId="0" borderId="0" xfId="2" applyNumberFormat="1" applyFont="1" applyAlignment="1" applyProtection="1">
      <alignment horizontal="center"/>
    </xf>
    <xf numFmtId="5" fontId="4" fillId="0" borderId="0" xfId="2" applyNumberFormat="1" applyFont="1" applyAlignment="1" applyProtection="1">
      <alignment horizontal="center"/>
    </xf>
    <xf numFmtId="165" fontId="4" fillId="0" borderId="0" xfId="2" applyNumberFormat="1" applyFont="1" applyProtection="1"/>
    <xf numFmtId="7" fontId="4" fillId="0" borderId="1" xfId="2" applyFont="1" applyBorder="1"/>
    <xf numFmtId="7" fontId="4" fillId="0" borderId="1" xfId="2" applyNumberFormat="1" applyFont="1" applyBorder="1" applyAlignment="1" applyProtection="1">
      <alignment horizontal="center"/>
    </xf>
    <xf numFmtId="168" fontId="4" fillId="0" borderId="1" xfId="2" applyNumberFormat="1" applyFont="1" applyBorder="1" applyProtection="1"/>
    <xf numFmtId="10" fontId="4" fillId="0" borderId="1" xfId="2" applyNumberFormat="1" applyFont="1" applyBorder="1" applyAlignment="1" applyProtection="1">
      <alignment horizontal="center"/>
    </xf>
    <xf numFmtId="5" fontId="4" fillId="0" borderId="1" xfId="2" applyNumberFormat="1" applyFont="1" applyBorder="1" applyAlignment="1" applyProtection="1">
      <alignment horizontal="center"/>
    </xf>
    <xf numFmtId="7" fontId="7" fillId="0" borderId="0" xfId="2" applyNumberFormat="1" applyFont="1" applyAlignment="1" applyProtection="1">
      <alignment horizontal="left"/>
    </xf>
    <xf numFmtId="168" fontId="4" fillId="0" borderId="0" xfId="2" applyNumberFormat="1" applyFont="1" applyProtection="1">
      <protection locked="0"/>
    </xf>
    <xf numFmtId="7" fontId="4" fillId="0" borderId="1" xfId="2" applyNumberFormat="1" applyFont="1" applyBorder="1" applyAlignment="1" applyProtection="1">
      <alignment horizontal="left"/>
    </xf>
    <xf numFmtId="7" fontId="4" fillId="0" borderId="1" xfId="2" applyNumberFormat="1" applyFont="1" applyBorder="1" applyAlignment="1" applyProtection="1">
      <alignment horizontal="right"/>
    </xf>
    <xf numFmtId="167" fontId="4" fillId="0" borderId="5" xfId="2" applyNumberFormat="1" applyFont="1" applyBorder="1" applyAlignment="1" applyProtection="1">
      <alignment horizontal="center"/>
    </xf>
    <xf numFmtId="164" fontId="4" fillId="0" borderId="3" xfId="2" applyNumberFormat="1" applyFont="1" applyBorder="1" applyProtection="1"/>
    <xf numFmtId="7" fontId="7" fillId="0" borderId="1" xfId="2" applyNumberFormat="1" applyFont="1" applyBorder="1" applyAlignment="1" applyProtection="1">
      <alignment horizontal="left"/>
    </xf>
    <xf numFmtId="5" fontId="7" fillId="0" borderId="1" xfId="2" applyNumberFormat="1" applyFont="1" applyBorder="1" applyAlignment="1" applyProtection="1">
      <alignment horizontal="center"/>
    </xf>
    <xf numFmtId="164" fontId="4" fillId="0" borderId="0" xfId="2" applyNumberFormat="1" applyFont="1" applyAlignment="1" applyProtection="1">
      <alignment horizontal="center"/>
    </xf>
    <xf numFmtId="5" fontId="7" fillId="0" borderId="0" xfId="2" applyNumberFormat="1" applyFont="1" applyProtection="1"/>
    <xf numFmtId="168" fontId="4" fillId="0" borderId="0" xfId="2" applyNumberFormat="1" applyFont="1" applyAlignment="1" applyProtection="1">
      <alignment horizontal="center"/>
    </xf>
    <xf numFmtId="170" fontId="4" fillId="0" borderId="0" xfId="2" applyNumberFormat="1" applyFont="1" applyProtection="1"/>
    <xf numFmtId="170" fontId="4" fillId="0" borderId="0" xfId="2" applyNumberFormat="1" applyFont="1" applyAlignment="1" applyProtection="1">
      <alignment horizontal="center"/>
    </xf>
    <xf numFmtId="170" fontId="4" fillId="0" borderId="4" xfId="2" applyNumberFormat="1" applyFont="1" applyBorder="1" applyProtection="1"/>
    <xf numFmtId="5" fontId="7" fillId="0" borderId="1" xfId="2" applyNumberFormat="1" applyFont="1" applyBorder="1" applyProtection="1"/>
    <xf numFmtId="164" fontId="4" fillId="0" borderId="1" xfId="2" applyNumberFormat="1" applyFont="1" applyBorder="1" applyAlignment="1" applyProtection="1">
      <alignment horizontal="center"/>
    </xf>
    <xf numFmtId="167" fontId="4" fillId="0" borderId="1" xfId="2" applyNumberFormat="1" applyFont="1" applyBorder="1" applyProtection="1"/>
    <xf numFmtId="5" fontId="4" fillId="0" borderId="5" xfId="2" applyNumberFormat="1" applyFont="1" applyBorder="1" applyProtection="1"/>
    <xf numFmtId="5" fontId="4" fillId="0" borderId="1" xfId="2" applyNumberFormat="1" applyFont="1" applyBorder="1" applyProtection="1">
      <protection locked="0"/>
    </xf>
    <xf numFmtId="7" fontId="4" fillId="0" borderId="0" xfId="2" quotePrefix="1" applyNumberFormat="1" applyFont="1" applyAlignment="1" applyProtection="1">
      <alignment horizontal="fill"/>
    </xf>
    <xf numFmtId="7" fontId="4" fillId="0" borderId="6" xfId="2" applyNumberFormat="1" applyFont="1" applyBorder="1" applyAlignment="1" applyProtection="1">
      <alignment horizontal="left"/>
    </xf>
    <xf numFmtId="7" fontId="4" fillId="0" borderId="2" xfId="2" applyFont="1" applyBorder="1"/>
    <xf numFmtId="10" fontId="7" fillId="0" borderId="2" xfId="2" applyNumberFormat="1" applyFont="1" applyBorder="1" applyAlignment="1" applyProtection="1">
      <alignment horizontal="center"/>
    </xf>
    <xf numFmtId="7" fontId="4" fillId="0" borderId="7" xfId="2" applyFont="1" applyBorder="1"/>
    <xf numFmtId="5" fontId="7" fillId="0" borderId="8" xfId="2" applyNumberFormat="1" applyFont="1" applyBorder="1" applyProtection="1"/>
    <xf numFmtId="171" fontId="4" fillId="0" borderId="0" xfId="2" applyNumberFormat="1" applyFont="1" applyProtection="1"/>
    <xf numFmtId="7" fontId="3" fillId="0" borderId="3" xfId="2" applyNumberFormat="1" applyFont="1" applyBorder="1" applyAlignment="1" applyProtection="1">
      <alignment horizontal="left"/>
    </xf>
    <xf numFmtId="7" fontId="4" fillId="0" borderId="0" xfId="2" quotePrefix="1" applyNumberFormat="1" applyFont="1" applyAlignment="1" applyProtection="1">
      <alignment horizontal="center"/>
      <protection locked="0"/>
    </xf>
    <xf numFmtId="7" fontId="4" fillId="0" borderId="1" xfId="2" quotePrefix="1" applyNumberFormat="1" applyFont="1" applyBorder="1" applyAlignment="1" applyProtection="1">
      <alignment horizontal="center"/>
      <protection locked="0"/>
    </xf>
    <xf numFmtId="164" fontId="4" fillId="0" borderId="1" xfId="2" applyNumberFormat="1" applyFont="1" applyBorder="1" applyProtection="1"/>
    <xf numFmtId="7" fontId="4" fillId="0" borderId="1" xfId="2" quotePrefix="1" applyNumberFormat="1" applyFont="1" applyBorder="1" applyAlignment="1" applyProtection="1">
      <alignment horizontal="left"/>
      <protection locked="0"/>
    </xf>
    <xf numFmtId="7" fontId="4" fillId="0" borderId="0" xfId="2" quotePrefix="1" applyFont="1" applyAlignment="1" applyProtection="1">
      <alignment horizontal="left"/>
      <protection locked="0"/>
    </xf>
    <xf numFmtId="7" fontId="4" fillId="0" borderId="0" xfId="2" quotePrefix="1" applyNumberFormat="1" applyFont="1" applyAlignment="1" applyProtection="1">
      <alignment horizontal="left"/>
      <protection locked="0"/>
    </xf>
    <xf numFmtId="7" fontId="4" fillId="0" borderId="0" xfId="2" applyFont="1" applyAlignment="1">
      <alignment horizontal="center"/>
    </xf>
    <xf numFmtId="7" fontId="4" fillId="0" borderId="1" xfId="2" applyFont="1" applyBorder="1" applyAlignment="1">
      <alignment horizontal="center"/>
    </xf>
    <xf numFmtId="7" fontId="4" fillId="0" borderId="0" xfId="2" applyNumberFormat="1" applyFont="1" applyAlignment="1" applyProtection="1">
      <protection locked="0"/>
    </xf>
    <xf numFmtId="7" fontId="3" fillId="0" borderId="0" xfId="2" applyNumberFormat="1" applyFont="1" applyAlignment="1" applyProtection="1">
      <alignment horizontal="center"/>
      <protection locked="0"/>
    </xf>
    <xf numFmtId="7" fontId="9" fillId="2" borderId="9" xfId="2" applyFont="1" applyFill="1" applyBorder="1" applyAlignment="1">
      <alignment horizontal="center"/>
    </xf>
    <xf numFmtId="7" fontId="9" fillId="2" borderId="10" xfId="2" quotePrefix="1" applyNumberFormat="1" applyFont="1" applyFill="1" applyBorder="1" applyAlignment="1" applyProtection="1">
      <alignment horizontal="center"/>
    </xf>
    <xf numFmtId="164" fontId="9" fillId="2" borderId="10" xfId="2" applyNumberFormat="1" applyFont="1" applyFill="1" applyBorder="1" applyAlignment="1" applyProtection="1">
      <alignment horizontal="center"/>
    </xf>
    <xf numFmtId="7" fontId="9" fillId="2" borderId="10" xfId="2" applyNumberFormat="1" applyFont="1" applyFill="1" applyBorder="1" applyAlignment="1" applyProtection="1">
      <alignment horizontal="center"/>
    </xf>
    <xf numFmtId="165" fontId="9" fillId="2" borderId="10" xfId="2" applyNumberFormat="1" applyFont="1" applyFill="1" applyBorder="1" applyAlignment="1" applyProtection="1">
      <alignment horizontal="center"/>
    </xf>
    <xf numFmtId="7" fontId="9" fillId="2" borderId="11" xfId="2" applyFont="1" applyFill="1" applyBorder="1" applyAlignment="1">
      <alignment horizontal="center"/>
    </xf>
    <xf numFmtId="7" fontId="9" fillId="2" borderId="12" xfId="2" applyNumberFormat="1" applyFont="1" applyFill="1" applyBorder="1" applyAlignment="1" applyProtection="1">
      <alignment horizontal="fill"/>
    </xf>
    <xf numFmtId="7" fontId="9" fillId="2" borderId="12" xfId="2" applyNumberFormat="1" applyFont="1" applyFill="1" applyBorder="1" applyAlignment="1" applyProtection="1">
      <alignment horizontal="center"/>
    </xf>
    <xf numFmtId="165" fontId="9" fillId="2" borderId="12" xfId="2" applyNumberFormat="1" applyFont="1" applyFill="1" applyBorder="1" applyAlignment="1" applyProtection="1">
      <alignment horizontal="fill"/>
    </xf>
    <xf numFmtId="0" fontId="5" fillId="3" borderId="13" xfId="2" applyNumberFormat="1" applyFont="1" applyFill="1" applyBorder="1" applyProtection="1">
      <protection locked="0"/>
    </xf>
    <xf numFmtId="3" fontId="5" fillId="3" borderId="13" xfId="2" applyNumberFormat="1" applyFont="1" applyFill="1" applyBorder="1" applyProtection="1">
      <protection locked="0"/>
    </xf>
    <xf numFmtId="164" fontId="5" fillId="3" borderId="13" xfId="2" applyNumberFormat="1" applyFont="1" applyFill="1" applyBorder="1" applyProtection="1">
      <protection locked="0"/>
    </xf>
    <xf numFmtId="7" fontId="5" fillId="3" borderId="13" xfId="2" applyNumberFormat="1" applyFont="1" applyFill="1" applyBorder="1" applyProtection="1">
      <protection locked="0"/>
    </xf>
    <xf numFmtId="164" fontId="4" fillId="0" borderId="0" xfId="2" applyNumberFormat="1" applyFont="1" applyBorder="1" applyAlignment="1" applyProtection="1">
      <alignment horizontal="center"/>
    </xf>
    <xf numFmtId="5" fontId="5" fillId="3" borderId="14" xfId="2" applyNumberFormat="1" applyFont="1" applyFill="1" applyBorder="1" applyProtection="1">
      <protection locked="0"/>
    </xf>
    <xf numFmtId="5" fontId="5" fillId="3" borderId="15" xfId="2" applyNumberFormat="1" applyFont="1" applyFill="1" applyBorder="1" applyProtection="1">
      <protection locked="0"/>
    </xf>
    <xf numFmtId="49" fontId="5" fillId="3" borderId="13" xfId="2" quotePrefix="1" applyNumberFormat="1" applyFont="1" applyFill="1" applyBorder="1" applyAlignment="1" applyProtection="1">
      <alignment horizontal="center"/>
      <protection locked="0"/>
    </xf>
    <xf numFmtId="10" fontId="5" fillId="3" borderId="13" xfId="2" applyNumberFormat="1" applyFont="1" applyFill="1" applyBorder="1" applyAlignment="1" applyProtection="1">
      <alignment horizontal="center"/>
      <protection locked="0"/>
    </xf>
    <xf numFmtId="10" fontId="5" fillId="3" borderId="13" xfId="2" applyNumberFormat="1" applyFont="1" applyFill="1" applyBorder="1" applyProtection="1">
      <protection locked="0"/>
    </xf>
    <xf numFmtId="10" fontId="5" fillId="3" borderId="16" xfId="2" applyNumberFormat="1" applyFont="1" applyFill="1" applyBorder="1" applyProtection="1">
      <protection locked="0"/>
    </xf>
    <xf numFmtId="7" fontId="5" fillId="3" borderId="14" xfId="2" applyNumberFormat="1" applyFont="1" applyFill="1" applyBorder="1" applyProtection="1">
      <protection locked="0"/>
    </xf>
    <xf numFmtId="7" fontId="4" fillId="0" borderId="17" xfId="2" applyFont="1" applyBorder="1"/>
    <xf numFmtId="7" fontId="9" fillId="0" borderId="1" xfId="2" quotePrefix="1" applyNumberFormat="1" applyFont="1" applyBorder="1" applyAlignment="1" applyProtection="1">
      <alignment horizontal="left"/>
    </xf>
    <xf numFmtId="7" fontId="9" fillId="0" borderId="1" xfId="2" applyNumberFormat="1" applyFont="1" applyBorder="1" applyAlignment="1" applyProtection="1">
      <alignment horizontal="left"/>
    </xf>
    <xf numFmtId="167" fontId="5" fillId="3" borderId="13" xfId="2" applyNumberFormat="1" applyFont="1" applyFill="1" applyBorder="1" applyProtection="1">
      <protection locked="0"/>
    </xf>
    <xf numFmtId="7" fontId="4" fillId="3" borderId="13" xfId="2" applyFont="1" applyFill="1" applyBorder="1" applyProtection="1">
      <protection locked="0"/>
    </xf>
    <xf numFmtId="3" fontId="5" fillId="3" borderId="15" xfId="2" applyNumberFormat="1" applyFont="1" applyFill="1" applyBorder="1" applyProtection="1">
      <protection locked="0"/>
    </xf>
    <xf numFmtId="164" fontId="5" fillId="3" borderId="15" xfId="2" applyNumberFormat="1" applyFont="1" applyFill="1" applyBorder="1" applyProtection="1">
      <protection locked="0"/>
    </xf>
    <xf numFmtId="7" fontId="5" fillId="3" borderId="15" xfId="2" applyNumberFormat="1" applyFont="1" applyFill="1" applyBorder="1" applyProtection="1">
      <protection locked="0"/>
    </xf>
    <xf numFmtId="5" fontId="5" fillId="3" borderId="13" xfId="2" applyNumberFormat="1" applyFont="1" applyFill="1" applyBorder="1" applyProtection="1">
      <protection locked="0"/>
    </xf>
    <xf numFmtId="5" fontId="4" fillId="0" borderId="17" xfId="2" applyNumberFormat="1" applyFont="1" applyBorder="1" applyProtection="1"/>
    <xf numFmtId="10" fontId="5" fillId="3" borderId="15" xfId="2" applyNumberFormat="1" applyFont="1" applyFill="1" applyBorder="1" applyProtection="1">
      <protection locked="0"/>
    </xf>
    <xf numFmtId="10" fontId="5" fillId="3" borderId="18" xfId="2" applyNumberFormat="1" applyFont="1" applyFill="1" applyBorder="1" applyProtection="1">
      <protection locked="0"/>
    </xf>
    <xf numFmtId="3" fontId="5" fillId="3" borderId="18" xfId="2" applyNumberFormat="1" applyFont="1" applyFill="1" applyBorder="1" applyProtection="1">
      <protection locked="0"/>
    </xf>
    <xf numFmtId="164" fontId="5" fillId="3" borderId="18" xfId="2" applyNumberFormat="1" applyFont="1" applyFill="1" applyBorder="1" applyProtection="1">
      <protection locked="0"/>
    </xf>
    <xf numFmtId="7" fontId="5" fillId="3" borderId="18" xfId="2" applyNumberFormat="1" applyFont="1" applyFill="1" applyBorder="1" applyProtection="1">
      <protection locked="0"/>
    </xf>
    <xf numFmtId="164" fontId="5" fillId="3" borderId="18" xfId="2" applyNumberFormat="1" applyFont="1" applyFill="1" applyBorder="1" applyAlignment="1" applyProtection="1">
      <alignment horizontal="center"/>
      <protection locked="0"/>
    </xf>
    <xf numFmtId="164" fontId="5" fillId="3" borderId="15" xfId="2" quotePrefix="1" applyNumberFormat="1" applyFont="1" applyFill="1" applyBorder="1" applyAlignment="1" applyProtection="1">
      <alignment horizontal="left"/>
      <protection locked="0"/>
    </xf>
    <xf numFmtId="7" fontId="4" fillId="3" borderId="15" xfId="2" applyFont="1" applyFill="1" applyBorder="1" applyProtection="1">
      <protection locked="0"/>
    </xf>
    <xf numFmtId="7" fontId="4" fillId="3" borderId="15" xfId="2" applyNumberFormat="1" applyFont="1" applyFill="1" applyBorder="1" applyAlignment="1" applyProtection="1">
      <alignment horizontal="fill"/>
      <protection locked="0"/>
    </xf>
    <xf numFmtId="7" fontId="5" fillId="3" borderId="19" xfId="2" applyNumberFormat="1" applyFont="1" applyFill="1" applyBorder="1" applyAlignment="1" applyProtection="1">
      <alignment horizontal="left"/>
      <protection locked="0"/>
    </xf>
    <xf numFmtId="5" fontId="4" fillId="3" borderId="20" xfId="2" applyNumberFormat="1" applyFont="1" applyFill="1" applyBorder="1" applyProtection="1">
      <protection locked="0"/>
    </xf>
    <xf numFmtId="7" fontId="14" fillId="3" borderId="0" xfId="2" applyFont="1" applyFill="1" applyProtection="1">
      <protection locked="0"/>
    </xf>
    <xf numFmtId="7" fontId="9" fillId="0" borderId="0" xfId="2" applyFont="1" applyProtection="1">
      <protection locked="0"/>
    </xf>
    <xf numFmtId="7" fontId="5" fillId="3" borderId="19" xfId="2" quotePrefix="1" applyNumberFormat="1" applyFont="1" applyFill="1" applyBorder="1" applyAlignment="1" applyProtection="1">
      <alignment horizontal="left"/>
      <protection locked="0"/>
    </xf>
    <xf numFmtId="7" fontId="7" fillId="0" borderId="1" xfId="2" applyNumberFormat="1" applyFont="1" applyBorder="1" applyAlignment="1" applyProtection="1">
      <alignment horizontal="center"/>
    </xf>
    <xf numFmtId="172" fontId="8" fillId="3" borderId="15" xfId="2" applyNumberFormat="1" applyFont="1" applyFill="1" applyBorder="1" applyProtection="1">
      <protection locked="0"/>
    </xf>
    <xf numFmtId="172" fontId="7" fillId="0" borderId="15" xfId="2" applyNumberFormat="1" applyFont="1" applyFill="1" applyBorder="1" applyProtection="1">
      <protection locked="0"/>
    </xf>
    <xf numFmtId="172" fontId="8" fillId="3" borderId="13" xfId="2" applyNumberFormat="1" applyFont="1" applyFill="1" applyBorder="1" applyProtection="1">
      <protection locked="0"/>
    </xf>
    <xf numFmtId="172" fontId="7" fillId="0" borderId="13" xfId="2" applyNumberFormat="1" applyFont="1" applyFill="1" applyBorder="1" applyProtection="1">
      <protection locked="0"/>
    </xf>
    <xf numFmtId="7" fontId="7" fillId="0" borderId="0" xfId="2" applyFont="1"/>
    <xf numFmtId="172" fontId="8" fillId="3" borderId="13" xfId="2" applyNumberFormat="1" applyFont="1" applyFill="1" applyBorder="1"/>
    <xf numFmtId="172" fontId="7" fillId="0" borderId="13" xfId="2" applyNumberFormat="1" applyFont="1" applyFill="1" applyBorder="1"/>
    <xf numFmtId="172" fontId="15" fillId="3" borderId="13" xfId="2" applyNumberFormat="1" applyFont="1" applyFill="1" applyBorder="1"/>
    <xf numFmtId="172" fontId="10" fillId="0" borderId="13" xfId="2" applyNumberFormat="1" applyFont="1" applyFill="1" applyBorder="1"/>
    <xf numFmtId="7" fontId="7" fillId="0" borderId="0" xfId="2" applyFont="1" applyAlignment="1">
      <alignment horizontal="right"/>
    </xf>
    <xf numFmtId="172" fontId="7" fillId="0" borderId="0" xfId="2" applyNumberFormat="1" applyFont="1" applyProtection="1"/>
    <xf numFmtId="172" fontId="7" fillId="0" borderId="0" xfId="2" applyNumberFormat="1" applyFont="1"/>
    <xf numFmtId="172" fontId="15" fillId="3" borderId="14" xfId="2" applyNumberFormat="1" applyFont="1" applyFill="1" applyBorder="1" applyProtection="1">
      <protection locked="0"/>
    </xf>
    <xf numFmtId="172" fontId="10" fillId="0" borderId="1" xfId="2" applyNumberFormat="1" applyFont="1" applyBorder="1" applyProtection="1"/>
    <xf numFmtId="172" fontId="8" fillId="3" borderId="21" xfId="2" applyNumberFormat="1" applyFont="1" applyFill="1" applyBorder="1" applyProtection="1"/>
    <xf numFmtId="172" fontId="8" fillId="3" borderId="14" xfId="2" applyNumberFormat="1" applyFont="1" applyFill="1" applyBorder="1" applyProtection="1">
      <protection locked="0"/>
    </xf>
    <xf numFmtId="172" fontId="8" fillId="3" borderId="22" xfId="2" applyNumberFormat="1" applyFont="1" applyFill="1" applyBorder="1" applyProtection="1"/>
    <xf numFmtId="172" fontId="7" fillId="0" borderId="8" xfId="2" applyNumberFormat="1" applyFont="1" applyBorder="1" applyProtection="1"/>
    <xf numFmtId="164" fontId="5" fillId="0" borderId="0" xfId="2" applyNumberFormat="1" applyFont="1" applyAlignment="1" applyProtection="1">
      <alignment horizontal="left"/>
      <protection locked="0"/>
    </xf>
    <xf numFmtId="164" fontId="5" fillId="0" borderId="0" xfId="2" applyNumberFormat="1" applyFont="1" applyAlignment="1" applyProtection="1">
      <alignment horizontal="right"/>
      <protection locked="0"/>
    </xf>
    <xf numFmtId="172" fontId="5" fillId="0" borderId="0" xfId="2" applyNumberFormat="1" applyFont="1" applyProtection="1">
      <protection locked="0"/>
    </xf>
    <xf numFmtId="0" fontId="16" fillId="4" borderId="23" xfId="1" applyFont="1" applyFill="1" applyBorder="1"/>
    <xf numFmtId="0" fontId="18" fillId="0" borderId="24" xfId="1" applyFont="1" applyBorder="1"/>
    <xf numFmtId="0" fontId="17" fillId="0" borderId="23" xfId="0" applyFont="1" applyBorder="1" applyAlignment="1">
      <alignment vertical="top" wrapText="1"/>
    </xf>
    <xf numFmtId="173" fontId="16" fillId="0" borderId="23" xfId="0" quotePrefix="1" applyNumberFormat="1" applyFont="1" applyBorder="1" applyAlignment="1">
      <alignment horizontal="left" vertical="top" wrapText="1"/>
    </xf>
    <xf numFmtId="0" fontId="16" fillId="6" borderId="23" xfId="1" applyFont="1" applyFill="1" applyBorder="1"/>
    <xf numFmtId="0" fontId="16" fillId="6" borderId="25" xfId="1" applyFont="1" applyFill="1" applyBorder="1" applyAlignment="1">
      <alignment vertical="center" wrapText="1"/>
    </xf>
    <xf numFmtId="0" fontId="16" fillId="7" borderId="23" xfId="1" applyFont="1" applyFill="1" applyBorder="1" applyAlignment="1">
      <alignment vertical="center" wrapText="1"/>
    </xf>
    <xf numFmtId="0" fontId="16" fillId="8" borderId="23" xfId="1" applyFont="1" applyFill="1" applyBorder="1" applyAlignment="1">
      <alignment vertical="center"/>
    </xf>
    <xf numFmtId="0" fontId="16" fillId="0" borderId="23" xfId="1" applyFont="1" applyFill="1" applyBorder="1"/>
    <xf numFmtId="174" fontId="16" fillId="0" borderId="23" xfId="1" applyNumberFormat="1" applyFont="1" applyFill="1" applyBorder="1"/>
    <xf numFmtId="0" fontId="16" fillId="9" borderId="23" xfId="1" applyFont="1" applyFill="1" applyBorder="1"/>
    <xf numFmtId="0" fontId="16" fillId="10" borderId="23" xfId="1" applyFont="1" applyFill="1" applyBorder="1" applyAlignment="1">
      <alignment vertical="center" wrapText="1"/>
    </xf>
    <xf numFmtId="0" fontId="16" fillId="11" borderId="23" xfId="1" applyFont="1" applyFill="1" applyBorder="1"/>
    <xf numFmtId="0" fontId="16" fillId="12" borderId="23" xfId="1" applyFont="1" applyFill="1" applyBorder="1" applyAlignment="1">
      <alignment vertical="center" wrapText="1"/>
    </xf>
    <xf numFmtId="0" fontId="16" fillId="0" borderId="23" xfId="1" applyFont="1" applyBorder="1" applyAlignment="1">
      <alignment vertical="center" wrapText="1"/>
    </xf>
    <xf numFmtId="0" fontId="17" fillId="0" borderId="23" xfId="0" applyFont="1" applyBorder="1" applyAlignment="1">
      <alignment horizontal="left" vertical="top" wrapText="1"/>
    </xf>
    <xf numFmtId="175" fontId="16" fillId="0" borderId="23" xfId="0" applyNumberFormat="1" applyFont="1" applyBorder="1" applyAlignment="1">
      <alignment horizontal="left" vertical="top" wrapText="1"/>
    </xf>
    <xf numFmtId="0" fontId="16" fillId="12" borderId="23" xfId="1" applyFont="1" applyFill="1" applyBorder="1"/>
    <xf numFmtId="0" fontId="16" fillId="13" borderId="23" xfId="1" applyFont="1" applyFill="1" applyBorder="1"/>
    <xf numFmtId="0" fontId="16" fillId="14" borderId="23" xfId="1" applyFont="1" applyFill="1" applyBorder="1"/>
    <xf numFmtId="0" fontId="16" fillId="0" borderId="23" xfId="1" applyFont="1" applyBorder="1"/>
    <xf numFmtId="174" fontId="16" fillId="0" borderId="23" xfId="1" applyNumberFormat="1" applyFont="1" applyBorder="1"/>
    <xf numFmtId="0" fontId="16" fillId="7" borderId="23" xfId="1" applyFont="1" applyFill="1" applyBorder="1"/>
    <xf numFmtId="0" fontId="19" fillId="0" borderId="0" xfId="0" applyFont="1"/>
    <xf numFmtId="5" fontId="7" fillId="0" borderId="0" xfId="2" applyNumberFormat="1" applyFont="1"/>
    <xf numFmtId="164" fontId="4" fillId="5" borderId="26" xfId="2" applyNumberFormat="1" applyFont="1" applyFill="1" applyBorder="1" applyProtection="1">
      <protection locked="0"/>
    </xf>
    <xf numFmtId="172" fontId="4" fillId="5" borderId="10" xfId="2" applyNumberFormat="1" applyFont="1" applyFill="1" applyBorder="1" applyProtection="1">
      <protection locked="0"/>
    </xf>
    <xf numFmtId="172" fontId="4" fillId="5" borderId="27" xfId="2" applyNumberFormat="1" applyFont="1" applyFill="1" applyBorder="1" applyProtection="1">
      <protection locked="0"/>
    </xf>
    <xf numFmtId="7" fontId="4" fillId="5" borderId="28" xfId="2" applyFont="1" applyFill="1" applyBorder="1"/>
    <xf numFmtId="172" fontId="4" fillId="5" borderId="25" xfId="2" applyNumberFormat="1" applyFont="1" applyFill="1" applyBorder="1" applyProtection="1"/>
    <xf numFmtId="164" fontId="7" fillId="5" borderId="29" xfId="2" applyNumberFormat="1" applyFont="1" applyFill="1" applyBorder="1" applyProtection="1">
      <protection locked="0"/>
    </xf>
    <xf numFmtId="7" fontId="7" fillId="0" borderId="0" xfId="2" applyNumberFormat="1" applyFont="1" applyAlignment="1" applyProtection="1">
      <alignment horizontal="right"/>
    </xf>
    <xf numFmtId="7" fontId="7" fillId="0" borderId="0" xfId="2" applyNumberFormat="1" applyFont="1" applyBorder="1" applyAlignment="1" applyProtection="1">
      <alignment horizontal="right"/>
    </xf>
    <xf numFmtId="0" fontId="5" fillId="3" borderId="15" xfId="2" applyNumberFormat="1" applyFont="1" applyFill="1" applyBorder="1" applyProtection="1">
      <protection locked="0"/>
    </xf>
    <xf numFmtId="7" fontId="5" fillId="3" borderId="0" xfId="2" applyNumberFormat="1" applyFont="1" applyFill="1" applyBorder="1" applyProtection="1">
      <protection locked="0"/>
    </xf>
    <xf numFmtId="7" fontId="7" fillId="2" borderId="10" xfId="2" quotePrefix="1" applyNumberFormat="1" applyFont="1" applyFill="1" applyBorder="1" applyAlignment="1" applyProtection="1">
      <alignment horizontal="center"/>
    </xf>
    <xf numFmtId="7" fontId="7" fillId="2" borderId="12" xfId="2" applyNumberFormat="1" applyFont="1" applyFill="1" applyBorder="1" applyAlignment="1" applyProtection="1">
      <alignment horizontal="center"/>
    </xf>
    <xf numFmtId="0" fontId="5" fillId="3" borderId="18" xfId="2" applyNumberFormat="1" applyFont="1" applyFill="1" applyBorder="1" applyProtection="1">
      <protection locked="0"/>
    </xf>
    <xf numFmtId="0" fontId="20" fillId="0" borderId="0" xfId="0" applyFont="1" applyAlignment="1">
      <alignment horizontal="left" vertical="center" indent="8"/>
    </xf>
    <xf numFmtId="0" fontId="20" fillId="0" borderId="0" xfId="0" applyFont="1" applyAlignment="1">
      <alignment horizontal="left" vertical="center" indent="2"/>
    </xf>
    <xf numFmtId="164" fontId="4" fillId="15" borderId="3" xfId="2" applyNumberFormat="1" applyFont="1" applyFill="1" applyBorder="1" applyProtection="1"/>
    <xf numFmtId="49" fontId="21" fillId="3" borderId="13" xfId="2" quotePrefix="1" applyNumberFormat="1" applyFont="1" applyFill="1" applyBorder="1" applyAlignment="1" applyProtection="1">
      <alignment horizontal="center"/>
      <protection locked="0"/>
    </xf>
    <xf numFmtId="168" fontId="7" fillId="0" borderId="0" xfId="2" applyNumberFormat="1" applyFont="1" applyAlignment="1" applyProtection="1">
      <alignment horizontal="center"/>
    </xf>
    <xf numFmtId="7" fontId="7" fillId="0" borderId="0" xfId="2" applyNumberFormat="1" applyFont="1" applyAlignment="1" applyProtection="1">
      <alignment horizontal="center"/>
    </xf>
    <xf numFmtId="7" fontId="7" fillId="0" borderId="4" xfId="2" applyFont="1" applyBorder="1"/>
    <xf numFmtId="7" fontId="4" fillId="0" borderId="0" xfId="2" applyNumberFormat="1" applyFont="1" applyFill="1" applyBorder="1" applyAlignment="1" applyProtection="1">
      <alignment horizontal="left"/>
    </xf>
    <xf numFmtId="7" fontId="4" fillId="0" borderId="0" xfId="2" quotePrefix="1" applyNumberFormat="1" applyFont="1" applyFill="1" applyBorder="1" applyAlignment="1" applyProtection="1">
      <alignment horizontal="left"/>
    </xf>
    <xf numFmtId="0" fontId="22" fillId="0" borderId="0" xfId="0" applyFont="1"/>
    <xf numFmtId="0" fontId="4" fillId="0" borderId="0" xfId="0" applyFont="1"/>
    <xf numFmtId="176" fontId="0" fillId="0" borderId="0" xfId="0" applyNumberFormat="1"/>
    <xf numFmtId="10" fontId="0" fillId="0" borderId="0" xfId="0" applyNumberFormat="1"/>
    <xf numFmtId="7" fontId="5" fillId="3" borderId="34" xfId="2" applyNumberFormat="1" applyFont="1" applyFill="1" applyBorder="1" applyProtection="1">
      <protection locked="0"/>
    </xf>
    <xf numFmtId="37" fontId="5" fillId="0" borderId="0" xfId="2" applyNumberFormat="1" applyFont="1" applyProtection="1">
      <protection locked="0"/>
    </xf>
    <xf numFmtId="37" fontId="5" fillId="0" borderId="1" xfId="2" applyNumberFormat="1" applyFont="1" applyBorder="1" applyProtection="1">
      <protection locked="0"/>
    </xf>
    <xf numFmtId="37" fontId="25" fillId="0" borderId="0" xfId="2" applyNumberFormat="1" applyFont="1"/>
    <xf numFmtId="7" fontId="7" fillId="0" borderId="0" xfId="2" applyNumberFormat="1" applyFont="1" applyAlignment="1" applyProtection="1">
      <alignment horizontal="center"/>
      <protection locked="0"/>
    </xf>
    <xf numFmtId="0" fontId="26" fillId="0" borderId="0" xfId="0" applyFont="1" applyBorder="1"/>
    <xf numFmtId="0" fontId="26" fillId="0" borderId="0" xfId="0" applyFont="1" applyBorder="1" applyAlignment="1">
      <alignment horizontal="center"/>
    </xf>
    <xf numFmtId="0" fontId="27" fillId="0" borderId="0" xfId="0" applyFont="1" applyBorder="1"/>
    <xf numFmtId="0" fontId="26" fillId="0" borderId="0" xfId="0" applyFont="1" applyBorder="1" applyAlignment="1">
      <alignment horizontal="center" vertical="center"/>
    </xf>
    <xf numFmtId="0" fontId="26" fillId="0" borderId="0" xfId="0" applyFont="1" applyBorder="1" applyAlignment="1">
      <alignment wrapText="1"/>
    </xf>
    <xf numFmtId="10" fontId="26" fillId="0" borderId="0" xfId="0" applyNumberFormat="1" applyFont="1" applyBorder="1"/>
    <xf numFmtId="172" fontId="7" fillId="0" borderId="18" xfId="2" applyNumberFormat="1" applyFont="1" applyFill="1" applyBorder="1" applyProtection="1">
      <protection locked="0"/>
    </xf>
    <xf numFmtId="7" fontId="2" fillId="0" borderId="0" xfId="2" applyFont="1" applyProtection="1">
      <protection locked="0"/>
    </xf>
    <xf numFmtId="5" fontId="3" fillId="0" borderId="0" xfId="2" applyNumberFormat="1" applyFont="1" applyProtection="1">
      <protection locked="0"/>
    </xf>
    <xf numFmtId="7" fontId="6" fillId="0" borderId="0" xfId="2" applyFont="1" applyAlignment="1" applyProtection="1">
      <alignment horizontal="right"/>
      <protection locked="0"/>
    </xf>
    <xf numFmtId="3" fontId="28" fillId="0" borderId="0" xfId="2" applyNumberFormat="1" applyFont="1" applyProtection="1"/>
    <xf numFmtId="7" fontId="4" fillId="0" borderId="0" xfId="2" applyFont="1" applyAlignment="1">
      <alignment horizontal="right"/>
    </xf>
    <xf numFmtId="3" fontId="4" fillId="0" borderId="0" xfId="2" applyNumberFormat="1" applyFont="1"/>
    <xf numFmtId="164" fontId="9" fillId="2" borderId="12" xfId="2" applyNumberFormat="1" applyFont="1" applyFill="1" applyBorder="1" applyAlignment="1" applyProtection="1">
      <alignment horizontal="center"/>
    </xf>
    <xf numFmtId="166" fontId="9" fillId="2" borderId="12" xfId="2" applyNumberFormat="1" applyFont="1" applyFill="1" applyBorder="1" applyAlignment="1" applyProtection="1">
      <alignment horizontal="center"/>
      <protection hidden="1"/>
    </xf>
    <xf numFmtId="7" fontId="29" fillId="0" borderId="0" xfId="2" applyFont="1" applyBorder="1"/>
    <xf numFmtId="7" fontId="30" fillId="0" borderId="0" xfId="2" quotePrefix="1" applyNumberFormat="1" applyFont="1" applyAlignment="1" applyProtection="1">
      <alignment horizontal="center"/>
      <protection locked="0"/>
    </xf>
    <xf numFmtId="7" fontId="31" fillId="0" borderId="0" xfId="2" quotePrefix="1" applyNumberFormat="1" applyFont="1" applyAlignment="1" applyProtection="1">
      <alignment horizontal="center"/>
      <protection locked="0"/>
    </xf>
    <xf numFmtId="164" fontId="32" fillId="0" borderId="0" xfId="2" applyNumberFormat="1" applyFont="1" applyAlignment="1" applyProtection="1">
      <alignment horizontal="center"/>
      <protection locked="0"/>
    </xf>
    <xf numFmtId="7" fontId="4" fillId="16" borderId="0" xfId="2" applyNumberFormat="1" applyFont="1" applyFill="1" applyAlignment="1" applyProtection="1">
      <alignment horizontal="left"/>
      <protection locked="0"/>
    </xf>
    <xf numFmtId="37" fontId="33" fillId="0" borderId="0" xfId="2" applyNumberFormat="1" applyFont="1"/>
    <xf numFmtId="7" fontId="34" fillId="0" borderId="0" xfId="2" applyFont="1"/>
    <xf numFmtId="164" fontId="7" fillId="5" borderId="23" xfId="2" applyNumberFormat="1" applyFont="1" applyFill="1" applyBorder="1" applyAlignment="1" applyProtection="1">
      <alignment horizontal="right"/>
      <protection locked="0"/>
    </xf>
    <xf numFmtId="7" fontId="7" fillId="2" borderId="12" xfId="2" applyNumberFormat="1" applyFont="1" applyFill="1" applyBorder="1" applyAlignment="1" applyProtection="1">
      <alignment horizontal="fill"/>
    </xf>
    <xf numFmtId="5" fontId="25" fillId="0" borderId="0" xfId="2" applyNumberFormat="1" applyFont="1" applyAlignment="1">
      <alignment horizontal="right"/>
    </xf>
    <xf numFmtId="0" fontId="26" fillId="0" borderId="0" xfId="0" applyFont="1"/>
    <xf numFmtId="0" fontId="36" fillId="0" borderId="38" xfId="0" applyFont="1" applyBorder="1"/>
    <xf numFmtId="0" fontId="36" fillId="0" borderId="23" xfId="0" applyFont="1" applyBorder="1" applyAlignment="1">
      <alignment horizontal="center"/>
    </xf>
    <xf numFmtId="0" fontId="36" fillId="0" borderId="39" xfId="0" applyFont="1" applyBorder="1" applyAlignment="1">
      <alignment horizontal="center"/>
    </xf>
    <xf numFmtId="42" fontId="26" fillId="0" borderId="38" xfId="0" applyNumberFormat="1" applyFont="1" applyBorder="1"/>
    <xf numFmtId="0" fontId="26" fillId="0" borderId="40" xfId="5" applyFont="1" applyBorder="1"/>
    <xf numFmtId="42" fontId="26" fillId="0" borderId="23" xfId="0" applyNumberFormat="1" applyFont="1" applyBorder="1"/>
    <xf numFmtId="42" fontId="26" fillId="0" borderId="39" xfId="0" applyNumberFormat="1" applyFont="1" applyBorder="1"/>
    <xf numFmtId="42" fontId="26" fillId="0" borderId="41" xfId="0" applyNumberFormat="1" applyFont="1" applyBorder="1"/>
    <xf numFmtId="42" fontId="26" fillId="0" borderId="40" xfId="0" applyNumberFormat="1" applyFont="1" applyFill="1" applyBorder="1"/>
    <xf numFmtId="42" fontId="26" fillId="0" borderId="42" xfId="0" applyNumberFormat="1" applyFont="1" applyBorder="1"/>
    <xf numFmtId="42" fontId="36" fillId="0" borderId="38" xfId="0" applyNumberFormat="1" applyFont="1" applyBorder="1" applyAlignment="1"/>
    <xf numFmtId="42" fontId="36" fillId="0" borderId="23" xfId="0" applyNumberFormat="1" applyFont="1" applyBorder="1" applyAlignment="1">
      <alignment horizontal="right"/>
    </xf>
    <xf numFmtId="42" fontId="36" fillId="0" borderId="23" xfId="0" applyNumberFormat="1" applyFont="1" applyBorder="1"/>
    <xf numFmtId="42" fontId="36" fillId="0" borderId="39" xfId="0" applyNumberFormat="1" applyFont="1" applyBorder="1"/>
    <xf numFmtId="0" fontId="26" fillId="0" borderId="3" xfId="0" applyFont="1" applyBorder="1"/>
    <xf numFmtId="42" fontId="38" fillId="0" borderId="0" xfId="0" applyNumberFormat="1" applyFont="1" applyBorder="1" applyAlignment="1">
      <alignment horizontal="right"/>
    </xf>
    <xf numFmtId="42" fontId="38" fillId="0" borderId="0" xfId="0" applyNumberFormat="1" applyFont="1" applyBorder="1"/>
    <xf numFmtId="42" fontId="36" fillId="0" borderId="38" xfId="0" applyNumberFormat="1" applyFont="1" applyBorder="1"/>
    <xf numFmtId="42" fontId="36" fillId="0" borderId="23" xfId="0" applyNumberFormat="1" applyFont="1" applyBorder="1" applyAlignment="1">
      <alignment horizontal="center"/>
    </xf>
    <xf numFmtId="42" fontId="36" fillId="0" borderId="39" xfId="0" applyNumberFormat="1" applyFont="1" applyBorder="1" applyAlignment="1">
      <alignment horizontal="center"/>
    </xf>
    <xf numFmtId="42" fontId="36" fillId="0" borderId="41" xfId="0" applyNumberFormat="1" applyFont="1" applyBorder="1"/>
    <xf numFmtId="42" fontId="36" fillId="0" borderId="40" xfId="0" applyNumberFormat="1" applyFont="1" applyBorder="1" applyAlignment="1">
      <alignment horizontal="center"/>
    </xf>
    <xf numFmtId="42" fontId="36" fillId="0" borderId="42" xfId="0" applyNumberFormat="1" applyFont="1" applyBorder="1" applyAlignment="1">
      <alignment horizontal="center"/>
    </xf>
    <xf numFmtId="42" fontId="26" fillId="0" borderId="38" xfId="0" applyNumberFormat="1" applyFont="1" applyBorder="1" applyAlignment="1">
      <alignment horizontal="left"/>
    </xf>
    <xf numFmtId="42" fontId="26" fillId="0" borderId="23" xfId="0" applyNumberFormat="1" applyFont="1" applyBorder="1" applyAlignment="1">
      <alignment horizontal="left"/>
    </xf>
    <xf numFmtId="42" fontId="26" fillId="0" borderId="39" xfId="0" applyNumberFormat="1" applyFont="1" applyBorder="1" applyAlignment="1">
      <alignment horizontal="left"/>
    </xf>
    <xf numFmtId="42" fontId="36" fillId="0" borderId="43" xfId="0" applyNumberFormat="1" applyFont="1" applyBorder="1" applyAlignment="1"/>
    <xf numFmtId="42" fontId="36" fillId="0" borderId="44" xfId="0" applyNumberFormat="1" applyFont="1" applyBorder="1" applyAlignment="1">
      <alignment horizontal="right"/>
    </xf>
    <xf numFmtId="42" fontId="36" fillId="0" borderId="44" xfId="0" applyNumberFormat="1" applyFont="1" applyBorder="1" applyAlignment="1"/>
    <xf numFmtId="42" fontId="36" fillId="0" borderId="45" xfId="0" applyNumberFormat="1" applyFont="1" applyBorder="1" applyAlignment="1"/>
    <xf numFmtId="0" fontId="26" fillId="6" borderId="0" xfId="0" applyFont="1" applyFill="1"/>
    <xf numFmtId="177" fontId="36" fillId="6" borderId="0" xfId="3" applyNumberFormat="1" applyFont="1" applyFill="1"/>
    <xf numFmtId="177" fontId="26" fillId="0" borderId="0" xfId="0" applyNumberFormat="1" applyFont="1"/>
    <xf numFmtId="166" fontId="32" fillId="0" borderId="0" xfId="2" applyNumberFormat="1" applyFont="1" applyProtection="1"/>
    <xf numFmtId="7" fontId="33" fillId="0" borderId="0" xfId="2" applyFont="1" applyProtection="1">
      <protection locked="0"/>
    </xf>
    <xf numFmtId="172" fontId="5" fillId="3" borderId="13" xfId="2" applyNumberFormat="1" applyFont="1" applyFill="1" applyBorder="1" applyProtection="1">
      <protection locked="0"/>
    </xf>
    <xf numFmtId="0" fontId="36" fillId="8" borderId="35" xfId="0" applyFont="1" applyFill="1" applyBorder="1" applyAlignment="1">
      <alignment horizontal="center"/>
    </xf>
    <xf numFmtId="0" fontId="36" fillId="8" borderId="36" xfId="0" applyFont="1" applyFill="1" applyBorder="1" applyAlignment="1">
      <alignment horizontal="center"/>
    </xf>
    <xf numFmtId="0" fontId="36" fillId="8" borderId="37" xfId="0" applyFont="1" applyFill="1" applyBorder="1" applyAlignment="1">
      <alignment horizontal="center"/>
    </xf>
    <xf numFmtId="42" fontId="36" fillId="17" borderId="35" xfId="0" applyNumberFormat="1" applyFont="1" applyFill="1" applyBorder="1" applyAlignment="1">
      <alignment horizontal="center"/>
    </xf>
    <xf numFmtId="42" fontId="36" fillId="17" borderId="36" xfId="0" applyNumberFormat="1" applyFont="1" applyFill="1" applyBorder="1" applyAlignment="1">
      <alignment horizontal="center"/>
    </xf>
    <xf numFmtId="42" fontId="36" fillId="17" borderId="37" xfId="0" applyNumberFormat="1" applyFont="1" applyFill="1" applyBorder="1" applyAlignment="1">
      <alignment horizontal="center"/>
    </xf>
    <xf numFmtId="42" fontId="36" fillId="16" borderId="35" xfId="0" applyNumberFormat="1" applyFont="1" applyFill="1" applyBorder="1" applyAlignment="1">
      <alignment horizontal="center"/>
    </xf>
    <xf numFmtId="42" fontId="36" fillId="16" borderId="36" xfId="0" applyNumberFormat="1" applyFont="1" applyFill="1" applyBorder="1" applyAlignment="1">
      <alignment horizontal="center"/>
    </xf>
    <xf numFmtId="42" fontId="36" fillId="16" borderId="37" xfId="0" applyNumberFormat="1" applyFont="1" applyFill="1" applyBorder="1" applyAlignment="1">
      <alignment horizontal="center"/>
    </xf>
    <xf numFmtId="5" fontId="10" fillId="0" borderId="30" xfId="2" applyNumberFormat="1" applyFont="1" applyBorder="1" applyAlignment="1" applyProtection="1">
      <alignment horizontal="center"/>
    </xf>
    <xf numFmtId="0" fontId="11" fillId="0" borderId="31" xfId="0" applyFont="1" applyBorder="1" applyAlignment="1">
      <alignment horizontal="center"/>
    </xf>
    <xf numFmtId="0" fontId="11" fillId="0" borderId="32" xfId="0" applyFont="1" applyBorder="1" applyAlignment="1">
      <alignment horizontal="center"/>
    </xf>
    <xf numFmtId="7" fontId="7" fillId="0" borderId="1" xfId="2" applyNumberFormat="1" applyFont="1" applyBorder="1" applyAlignment="1" applyProtection="1">
      <alignment horizontal="center"/>
      <protection locked="0"/>
    </xf>
    <xf numFmtId="0" fontId="1" fillId="0" borderId="1" xfId="0" applyFont="1" applyBorder="1" applyAlignment="1"/>
    <xf numFmtId="164" fontId="5" fillId="3" borderId="19" xfId="2" quotePrefix="1" applyNumberFormat="1" applyFont="1" applyFill="1" applyBorder="1" applyAlignment="1" applyProtection="1">
      <alignment horizontal="left"/>
      <protection locked="0"/>
    </xf>
    <xf numFmtId="0" fontId="0" fillId="0" borderId="33" xfId="0" applyBorder="1" applyAlignment="1"/>
    <xf numFmtId="0" fontId="0" fillId="0" borderId="20" xfId="0" applyBorder="1" applyAlignment="1"/>
    <xf numFmtId="7" fontId="4" fillId="0" borderId="0" xfId="2" applyFont="1" applyAlignment="1" applyProtection="1">
      <alignment horizontal="left" vertical="center" wrapText="1"/>
      <protection locked="0"/>
    </xf>
    <xf numFmtId="7" fontId="4" fillId="0" borderId="6" xfId="2" applyNumberFormat="1" applyFont="1" applyBorder="1" applyAlignment="1" applyProtection="1">
      <alignment horizontal="right"/>
    </xf>
    <xf numFmtId="7" fontId="4" fillId="0" borderId="2" xfId="2" applyNumberFormat="1" applyFont="1" applyBorder="1" applyAlignment="1" applyProtection="1">
      <alignment horizontal="right"/>
    </xf>
  </cellXfs>
  <cellStyles count="6">
    <cellStyle name="Currency" xfId="3" builtinId="4"/>
    <cellStyle name="Normal" xfId="0" builtinId="0"/>
    <cellStyle name="Normal 14 36" xfId="5"/>
    <cellStyle name="Normal 2" xfId="4"/>
    <cellStyle name="Normal 2 2 2 3" xfId="1"/>
    <cellStyle name="Normal_SPREAD1.XLS" xfId="2"/>
  </cellStyles>
  <dxfs count="2">
    <dxf>
      <fill>
        <patternFill>
          <bgColor rgb="FFFF9999"/>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FFF"/>
      <rgbColor rgb="0069FFFF"/>
      <rgbColor rgb="00E0FFE0"/>
      <rgbColor rgb="00FFFF80"/>
      <rgbColor rgb="00A6CAF0"/>
      <rgbColor rgb="00DD9CB3"/>
      <rgbColor rgb="00B38FEE"/>
      <rgbColor rgb="00E3E3E3"/>
      <rgbColor rgb="002A6FF9"/>
      <rgbColor rgb="003FB8CD"/>
      <rgbColor rgb="00488436"/>
      <rgbColor rgb="00958C41"/>
      <rgbColor rgb="008E5E42"/>
      <rgbColor rgb="00A0627A"/>
      <rgbColor rgb="00624FAC"/>
      <rgbColor rgb="00969696"/>
      <rgbColor rgb="001D2FBE"/>
      <rgbColor rgb="00286676"/>
      <rgbColor rgb="00004500"/>
      <rgbColor rgb="00453E01"/>
      <rgbColor rgb="006A2813"/>
      <rgbColor rgb="0085396A"/>
      <rgbColor rgb="004A3285"/>
      <rgbColor rgb="00424242"/>
    </indexed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 Type="http://schemas.openxmlformats.org/officeDocument/2006/relationships/worksheet" Target="worksheets/sheet3.xml"/><Relationship Id="rId21" Type="http://schemas.openxmlformats.org/officeDocument/2006/relationships/externalLink" Target="externalLinks/externalLink16.xml"/><Relationship Id="rId34" Type="http://schemas.openxmlformats.org/officeDocument/2006/relationships/calcChain" Target="calcChain.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externalLink" Target="externalLinks/externalLink24.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customXml" Target="../customXml/item2.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0</xdr:row>
          <xdr:rowOff>38100</xdr:rowOff>
        </xdr:from>
        <xdr:to>
          <xdr:col>1</xdr:col>
          <xdr:colOff>845820</xdr:colOff>
          <xdr:row>2</xdr:row>
          <xdr:rowOff>175260</xdr:rowOff>
        </xdr:to>
        <xdr:sp macro="" textlink="">
          <xdr:nvSpPr>
            <xdr:cNvPr id="1026" name="CommandButton1" hidden="1">
              <a:extLst>
                <a:ext uri="{63B3BB69-23CF-44E3-9099-C40C66FF867C}">
                  <a14:compatExt spid="_x0000_s10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22</xdr:col>
      <xdr:colOff>657225</xdr:colOff>
      <xdr:row>4</xdr:row>
      <xdr:rowOff>114300</xdr:rowOff>
    </xdr:from>
    <xdr:to>
      <xdr:col>23</xdr:col>
      <xdr:colOff>142875</xdr:colOff>
      <xdr:row>4</xdr:row>
      <xdr:rowOff>114300</xdr:rowOff>
    </xdr:to>
    <xdr:cxnSp macro="">
      <xdr:nvCxnSpPr>
        <xdr:cNvPr id="4" name="Straight Arrow Connector 3"/>
        <xdr:cNvCxnSpPr/>
      </xdr:nvCxnSpPr>
      <xdr:spPr bwMode="auto">
        <a:xfrm>
          <a:off x="23526750" y="885825"/>
          <a:ext cx="238125" cy="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22</xdr:col>
      <xdr:colOff>95250</xdr:colOff>
      <xdr:row>6</xdr:row>
      <xdr:rowOff>19050</xdr:rowOff>
    </xdr:from>
    <xdr:to>
      <xdr:col>22</xdr:col>
      <xdr:colOff>95250</xdr:colOff>
      <xdr:row>7</xdr:row>
      <xdr:rowOff>9525</xdr:rowOff>
    </xdr:to>
    <xdr:cxnSp macro="">
      <xdr:nvCxnSpPr>
        <xdr:cNvPr id="7" name="Straight Arrow Connector 6"/>
        <xdr:cNvCxnSpPr/>
      </xdr:nvCxnSpPr>
      <xdr:spPr bwMode="auto">
        <a:xfrm>
          <a:off x="22964775" y="1171575"/>
          <a:ext cx="0" cy="180975"/>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stco4-fp01\Shared$\Documents%20and%20Settings\bishopma\Local%20Settings\Temporary%20Internet%20Files\OLK16E\cashflow\bd49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bluelnk.net\bludfs001\Shared\Busmgt\Copa\Oh-bdgt\Rates\OVERHEAD\Ratemode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SLCA1IIS09\Hyperion\Finance\151WORK\Audit%20Packages\02audit\Excel%20Files\auditpkg10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Contracts\PRICING%20SPECIALISTS\zzz.%20%20Archived\Blalark\Proposal%20Library\2007\Ent%20Biometrics%20ECP_ABIS%20ITES\Pricing%20Iterations\Price%202\Prop%2026-07-00XX%20Biometrics%20Cell%20Pricing%20UNSANITIZED%2005092007%20r2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alvetp-2k\pjc_files\D%20Drive\pjc_files\FY01%20Claim\The_Claim\00-clm-g&amp;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agec\my%20documents\cashflow\bd49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TEMP\RESEARCH\NSF0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Isvengroup\groups\Documents%20and%20Settings\bishopma\Local%20Settings\Temporary%20Internet%20Files\OLK16E\TEMP\GROUPS\LAB801\CLARKE\BALSHEET\SAIC\BCR_317.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Lj1200-prospect\transaction\suep2\Susan%20Peters\16011510sincePetesdeparture\ACQ397SM.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ORPCC01\Shared\Benefits%20Analysis%20&amp;%20Acctg\Health%20&amp;%20Welfare\LRP\Feb%202006%20FPRP\Claim%20Data\Cigna\NG%20Sample%20Jan05-Dec05%20v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Pricing/FEDCAC_Common/Common_2000/NT_Server/New_Common_GM/MAYBERRY/MAYBERRD/MAYBERRY/INTELSAT/COSTSCH.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atalk-serv01\dealshare\Data\QM\ACQ397SM.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ipevf.isgs.lmco.com/Documents%20and%20Settings/khoffma/Local%20Settings/Temporary%20Internet%20Files/OLK7/Copy%20of%20ComReps041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oursites.myngc.com/FIN/RateBgt/99-FPRP/RECLASS/SUMMARY.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suep2\Susan%20Peters\16011510sincePetesdeparture\ACQ397SM.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Isvengroup\groups\Documents%20and%20Settings\bishopma\Local%20Settings\Temporary%20Internet%20Files\OLK16E\Data\QM\ACQ397SM.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A:\Data\FY97\FORMS\FINSTMT.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US100FP01\Local%20San%20Diego$\Departments\Contracts%20Administration\Cost%20Proposals\2008%20Proposals\Proposals\2012%20UIDS%20Pricing%20Templat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svengroup\groups\Documents%20and%20Settings\bishopma\Local%20Settings\Temporary%20Internet%20Files\OLK16E\cashflow\bd498.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RATETEMP"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windows\TEMP\Rate%20Mode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svengroup\groups\Documents%20and%20Settings\bishopma\Local%20Settings\Temporary%20Internet%20Files\OLK16E\suep2\Susan%20Peters\16011510sincePetesdeparture\intangi.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REMA01\Shared\Business%20Operations\Logicon_Plan\AOP\CY'02-1\Payroll_Headcount\DUMMY%20LINK.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Pricing\FEDCAC_Common\Common_2000\NT_Server\New_Common_GM\MAYBERRY\MAYBERRD\MAYBERRY\INTELSAT\COSTSCH.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WINDOWS\Temporary%20Internet%20Files\Content.IE5\C3EHYB2V\9007J.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 of gl posting 1-4"/>
      <sheetName val="TRIAL BALANCE pERIOD4 fY98"/>
      <sheetName val="1510period 4FY98"/>
      <sheetName val="1601Period 4 Fy98"/>
      <sheetName val="Equity Balances"/>
      <sheetName val="csvgl1514"/>
      <sheetName val="saitdata"/>
      <sheetName val="16XXP3Data"/>
      <sheetName val="16XX Rollforward"/>
      <sheetName val="Intangibles  P3FY01"/>
      <sheetName val="Intangibles Additional Detail"/>
      <sheetName val="gl detail P3"/>
      <sheetName val="TrialbalanceP3"/>
      <sheetName val="reconcile 2813 - 2517"/>
      <sheetName val="1107 roll forward"/>
      <sheetName val="Telcordia IntangiblesP10"/>
      <sheetName val="InvestmentSummary"/>
      <sheetName val="cashflow - acquisitions"/>
      <sheetName val="cash flow - divestitures"/>
      <sheetName val="1510 Rollforward"/>
      <sheetName val="16XX Quarterly Rollforward"/>
      <sheetName val="ToC"/>
      <sheetName val="Offline investments"/>
      <sheetName val="PBC"/>
      <sheetName val="1601 Detail information"/>
      <sheetName val="On_Line"/>
      <sheetName val="16XXP6Data"/>
      <sheetName val="GW_Intangibles P6FY03"/>
      <sheetName val="YTD Goodwill Detail Co. 9"/>
      <sheetName val="YTD Intangibles Co.9"/>
      <sheetName val="YTD Goodwill Detail Group"/>
      <sheetName val="YTD Intangibles Group"/>
      <sheetName val="Gl detail P6 FY03"/>
      <sheetName val="Trialbalance P6 FY03"/>
      <sheetName val="2517 detail"/>
      <sheetName val="2812 detail"/>
      <sheetName val="cost_sum"/>
      <sheetName val="csc_sch(5)"/>
      <sheetName val="Sheet2"/>
      <sheetName val="Co1 Budgets"/>
      <sheetName val="Menu Items"/>
      <sheetName val="Drop Down"/>
      <sheetName val="aetna med"/>
      <sheetName val="Roll-Up"/>
      <sheetName val="RD"/>
      <sheetName val="Main"/>
      <sheetName val="Look-Up Tables"/>
      <sheetName val="Max Rate"/>
      <sheetName val="Calculations"/>
      <sheetName val="Labor Cat"/>
      <sheetName val="Subk Quotes"/>
      <sheetName val="Lists"/>
      <sheetName val="LOOKUPS"/>
      <sheetName val="PLC"/>
      <sheetName val="RiskFactors"/>
      <sheetName val="MOBIS"/>
      <sheetName val="Ranges"/>
      <sheetName val="EAGLE II LC's"/>
      <sheetName val="WOlist"/>
      <sheetName val="ODCtype"/>
      <sheetName val="Drop Down List"/>
      <sheetName val="detail_of_gl_posting_1-4"/>
      <sheetName val="TRIAL_BALANCE_pERIOD4_fY98"/>
      <sheetName val="1510period_4FY98"/>
      <sheetName val="1601Period_4_Fy98"/>
      <sheetName val="Equity_Balances"/>
      <sheetName val="16XX_Rollforward"/>
      <sheetName val="Intangibles__P3FY01"/>
      <sheetName val="Intangibles_Additional_Detail"/>
      <sheetName val="gl_detail_P3"/>
      <sheetName val="reconcile_2813_-_2517"/>
      <sheetName val="1107_roll_forward"/>
      <sheetName val="Telcordia_IntangiblesP10"/>
      <sheetName val="cashflow_-_acquisitions"/>
      <sheetName val="cash_flow_-_divestitures"/>
      <sheetName val="1510_Rollforward"/>
      <sheetName val="16XX_Quarterly_Rollforward"/>
      <sheetName val="Offline_investments"/>
      <sheetName val="1601_Detail_information"/>
      <sheetName val="GW_Intangibles_P6FY03"/>
      <sheetName val="YTD_Goodwill_Detail_Co__9"/>
      <sheetName val="YTD_Intangibles_Co_9"/>
      <sheetName val="YTD_Goodwill_Detail_Group"/>
      <sheetName val="YTD_Intangibles_Group"/>
      <sheetName val="Gl_detail_P6_FY03"/>
      <sheetName val="Trialbalance_P6_FY03"/>
      <sheetName val="2517_detail"/>
      <sheetName val="2812_detail"/>
      <sheetName val="Co1_Budgets"/>
      <sheetName val="aetna_med"/>
      <sheetName val="Menu_Items"/>
      <sheetName val="Drop_Down"/>
      <sheetName val="Max_Rate"/>
      <sheetName val="Look-Up_Tables"/>
      <sheetName val="Data"/>
      <sheetName val="LCBR"/>
      <sheetName val="Labor_Cat"/>
      <sheetName val="Subk_Quotes"/>
      <sheetName val="RQT Report"/>
      <sheetName val="EAGLE_II_LC's"/>
      <sheetName val="Roster"/>
      <sheetName val="Data Validation Lists"/>
      <sheetName val="Labor Category"/>
      <sheetName val="Resources"/>
      <sheetName val="SUB NAME"/>
      <sheetName val="Menus"/>
      <sheetName val="RQT 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refreshError="1"/>
      <sheetData sheetId="95" refreshError="1"/>
      <sheetData sheetId="96"/>
      <sheetData sheetId="97"/>
      <sheetData sheetId="98" refreshError="1"/>
      <sheetData sheetId="99"/>
      <sheetData sheetId="100" refreshError="1"/>
      <sheetData sheetId="101" refreshError="1"/>
      <sheetData sheetId="102" refreshError="1"/>
      <sheetData sheetId="103" refreshError="1"/>
      <sheetData sheetId="104" refreshError="1"/>
      <sheetData sheetId="105" refreshError="1"/>
      <sheetData sheetId="10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wnload (RM&amp;Liq)"/>
      <sheetName val="Group Breakout"/>
      <sheetName val="Rate Model"/>
      <sheetName val="Download (Dist)"/>
      <sheetName val="Mat'l Handling"/>
      <sheetName val="Square Footage"/>
      <sheetName val="Gross Roll-up"/>
      <sheetName val="G&amp;A support"/>
      <sheetName val="Distributed CFOs"/>
      <sheetName val="OH summary"/>
      <sheetName val="Monthly Bid Rate Download"/>
      <sheetName val="OH util Macro"/>
      <sheetName val="Import"/>
      <sheetName val="Material"/>
      <sheetName val="Print"/>
      <sheetName val="DL"/>
      <sheetName val="FPDLR"/>
      <sheetName val="OASIS II BPA Rates"/>
      <sheetName val="FR PLAN VS ACTUAL"/>
      <sheetName val="Classification Guidance"/>
      <sheetName val="LCats"/>
      <sheetName val="Price Comparison"/>
      <sheetName val="Lists"/>
      <sheetName val="FAM-GRPS"/>
      <sheetName val="LCATs and Rates"/>
      <sheetName val="Years 6-10"/>
      <sheetName val="EVOIP LCAT Descriptions"/>
      <sheetName val="Data Validation"/>
      <sheetName val="Sub List"/>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dex"/>
      <sheetName val="PRINTSHEET"/>
      <sheetName val="SCH 1 p1"/>
      <sheetName val="SCH 1 p2"/>
      <sheetName val="SCH 1 p3"/>
      <sheetName val="SCH 1 p4"/>
      <sheetName val="Supp SCH 1"/>
      <sheetName val="SCH 2"/>
      <sheetName val="SCH 3"/>
      <sheetName val="SCH 4 p1"/>
      <sheetName val="SCH 4 p2"/>
      <sheetName val="SCH 5"/>
      <sheetName val="SCH 6"/>
      <sheetName val="SCH 7 Intro"/>
      <sheetName val="SCH 7 p1"/>
      <sheetName val="SCH 7 p2"/>
      <sheetName val="SCH 7 p3"/>
      <sheetName val="SCH 8"/>
      <sheetName val="SCH 9"/>
      <sheetName val="SCH 10 Intro"/>
      <sheetName val="SCH 10 p1"/>
      <sheetName val="SCH 10 p2"/>
      <sheetName val="SCH 10 p3"/>
      <sheetName val="SCH 10 p4"/>
      <sheetName val="SCH 10 p5"/>
      <sheetName val="SCH 11 p1"/>
      <sheetName val="SCH 11 p2"/>
      <sheetName val="SCH 12 p1"/>
      <sheetName val="SCH 12 p2"/>
      <sheetName val="SCH 13"/>
      <sheetName val="SCH 14"/>
      <sheetName val="SCH 19 p1"/>
      <sheetName val="SCH 19 p2"/>
      <sheetName val="SCH 19 1a"/>
      <sheetName val="ENTITY CODE NUMBER"/>
      <sheetName val="Sheet1"/>
      <sheetName val="NG Pricing"/>
      <sheetName val="RATES"/>
      <sheetName val="Risk Register"/>
      <sheetName val="Setup"/>
      <sheetName val="IDR 103197LMSI Sum"/>
      <sheetName val="IDR 1031 SM Belgium"/>
      <sheetName val="DROPDOWNLIST"/>
      <sheetName val="Error Log"/>
      <sheetName val="Edit Check"/>
      <sheetName val="CoverSheet"/>
      <sheetName val="SCH 1"/>
      <sheetName val="SCH 4"/>
      <sheetName val="SCH 7"/>
      <sheetName val="SCH 10"/>
      <sheetName val="SCH 11"/>
      <sheetName val="SCH 12"/>
      <sheetName val="SCH 19"/>
      <sheetName val="SCH 19 p1a"/>
      <sheetName val="Dropdowns"/>
      <sheetName val="Requirements Customer"/>
      <sheetName val="Acquisition Customer"/>
      <sheetName val="BFA"/>
      <sheetName val="Platform"/>
      <sheetName val="NG Entity"/>
      <sheetName val="Supt Code"/>
      <sheetName val="Lists"/>
      <sheetName val="Fixed Price Revenue"/>
      <sheetName val="CRAD"/>
      <sheetName val="Share Ratio"/>
      <sheetName val="Classified"/>
      <sheetName val="Country"/>
      <sheetName val="Agency"/>
      <sheetName val="Dom-Intl"/>
      <sheetName val="Prime Contractor"/>
      <sheetName val="Prime-Sub"/>
      <sheetName val="Cust Interco"/>
      <sheetName val="Contract Type"/>
      <sheetName val="Phase"/>
      <sheetName val="Major Pgm"/>
      <sheetName val="Business Unit"/>
      <sheetName val="Division"/>
      <sheetName val="Bus Type"/>
      <sheetName val="Location"/>
      <sheetName val="Customer"/>
      <sheetName val="Sole Source-Comp"/>
      <sheetName val="Profit Ctr"/>
      <sheetName val="Business"/>
      <sheetName val="Strategic Objective"/>
      <sheetName val="Validation"/>
      <sheetName val="Budget"/>
      <sheetName val="Lookups"/>
      <sheetName val="Task 11 ETC"/>
      <sheetName val="Requirements Sheet"/>
      <sheetName val="Approver Checklist"/>
      <sheetName val="Preparer Desktop Overview"/>
      <sheetName val="EAC Summary Sheet"/>
      <sheetName val="Profit Sheet"/>
      <sheetName val="Contract Summary"/>
      <sheetName val="PCS July 13"/>
      <sheetName val="Data"/>
      <sheetName val="Start"/>
      <sheetName val="Flash Jul 13"/>
      <sheetName val="SGP Jul 13"/>
      <sheetName val="Invoice #1"/>
      <sheetName val="Invoice #2"/>
      <sheetName val="ETC  Back-up"/>
      <sheetName val="2013 to 2016 Wrap Rates"/>
      <sheetName val="2012 to 2016 Summary Rates"/>
      <sheetName val="EAC Add'l Data"/>
      <sheetName val="Contract Value Log"/>
      <sheetName val="ETC Back-up"/>
      <sheetName val="Field Definitions"/>
      <sheetName val="Sheet3"/>
      <sheetName val="Lookup"/>
      <sheetName val="List"/>
      <sheetName val="Risk Categories"/>
      <sheetName val="Pull down source"/>
      <sheetName val="Drop Down Menus"/>
      <sheetName val="Rate lookup"/>
      <sheetName val="lookup Tab"/>
      <sheetName val="Funding Type - Name 3"/>
      <sheetName val="Ult Customer - Name 1"/>
      <sheetName val="Contract Type - Name 4"/>
      <sheetName val="Data Validation"/>
      <sheetName val="Prime Sub - Name 2"/>
      <sheetName val="September IF"/>
      <sheetName val="Summary"/>
      <sheetName val="Div Summary"/>
      <sheetName val="Admin"/>
      <sheetName val="Drop Down List"/>
      <sheetName val="PL4C00"/>
      <sheetName val="Dropdown Details 2"/>
      <sheetName val="Sheet2"/>
      <sheetName val="Data Validation List"/>
      <sheetName val="Input"/>
      <sheetName val="BLC Codes and Sell Rate"/>
      <sheetName val="DropDown"/>
      <sheetName val="Inputs"/>
      <sheetName val="Input Sheet"/>
      <sheetName val="Payroll Costs Upload Template"/>
      <sheetName val="RECLASS1"/>
    </sheetNames>
    <sheetDataSet>
      <sheetData sheetId="0"/>
      <sheetData sheetId="1">
        <row r="6">
          <cell r="C6" t="str">
            <v>JFD Directorate (Ops Tech)</v>
          </cell>
        </row>
      </sheetData>
      <sheetData sheetId="2"/>
      <sheetData sheetId="3"/>
      <sheetData sheetId="4" refreshError="1"/>
      <sheetData sheetId="5" refreshError="1"/>
      <sheetData sheetId="6"/>
      <sheetData sheetId="7"/>
      <sheetData sheetId="8">
        <row r="2">
          <cell r="J2" t="str">
            <v>JAN $</v>
          </cell>
        </row>
      </sheetData>
      <sheetData sheetId="9"/>
      <sheetData sheetId="10" refreshError="1"/>
      <sheetData sheetId="11" refreshError="1"/>
      <sheetData sheetId="12"/>
      <sheetData sheetId="13"/>
      <sheetData sheetId="14"/>
      <sheetData sheetId="15" refreshError="1"/>
      <sheetData sheetId="16" refreshError="1"/>
      <sheetData sheetId="17" refreshError="1"/>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refreshError="1"/>
      <sheetData sheetId="33" refreshError="1"/>
      <sheetData sheetId="34" refreshError="1"/>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sheetData sheetId="47"/>
      <sheetData sheetId="48"/>
      <sheetData sheetId="49"/>
      <sheetData sheetId="50"/>
      <sheetData sheetId="51"/>
      <sheetData sheetId="52"/>
      <sheetData sheetId="53"/>
      <sheetData sheetId="54"/>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sheetData sheetId="134" refreshError="1"/>
      <sheetData sheetId="135" refreshError="1"/>
      <sheetData sheetId="136" refreshError="1"/>
      <sheetData sheetId="13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sanitized Prop"/>
      <sheetName val="Input Tables"/>
      <sheetName val="Price Development"/>
      <sheetName val="2007 Rate Calculations"/>
      <sheetName val="2008 Rate Calculations"/>
      <sheetName val="2009 Rate Calculations"/>
      <sheetName val="ITES Rates"/>
      <sheetName val="Mo Manload"/>
      <sheetName val="Travel"/>
      <sheetName val="5 Yr Rates"/>
      <sheetName val="Indirect Rate Combinations"/>
      <sheetName val="DG Rate Notice"/>
      <sheetName val="DG Job Codes"/>
      <sheetName val="Travel Prop"/>
      <sheetName val="SAP Download 31Dec07"/>
    </sheetNames>
    <sheetDataSet>
      <sheetData sheetId="0" refreshError="1"/>
      <sheetData sheetId="1" refreshError="1"/>
      <sheetData sheetId="2" refreshError="1"/>
      <sheetData sheetId="3"/>
      <sheetData sheetId="4"/>
      <sheetData sheetId="5"/>
      <sheetData sheetId="6" refreshError="1"/>
      <sheetData sheetId="7"/>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clm-g&amp;a"/>
      <sheetName val="1601 Detail information"/>
      <sheetName val="A1 - Income Statement"/>
      <sheetName val="GRP DATA"/>
      <sheetName val="#REF"/>
      <sheetName val="ovhd summary"/>
      <sheetName val="G&amp;A RATE "/>
      <sheetName val="POOL WORKSHEETS "/>
      <sheetName val="SELF_DISSALLOWED"/>
      <sheetName val="Home Office Schedule"/>
      <sheetName val="UNALLOWABLE"/>
      <sheetName val="RATE CEILINGS_not complete"/>
      <sheetName val="OH by DIV "/>
      <sheetName val="PA_ADJ_not complete"/>
      <sheetName val="FY00 Rate Table "/>
      <sheetName val="FY00 Provisional Rates"/>
      <sheetName val="Rate Adjustments"/>
      <sheetName val="FY00 M&amp;S Rate Summary "/>
      <sheetName val="fy00 subcontract costs"/>
      <sheetName val="fy00 purchasing oh costs"/>
      <sheetName val="fy00 subcontract PA adj "/>
      <sheetName val="fy00 purchasing PA adj"/>
      <sheetName val="Co1 Budgets"/>
      <sheetName val="TM Rates"/>
      <sheetName val="LEDGER"/>
      <sheetName val="1601_Detail_information"/>
      <sheetName val="A1_-_Income_Statement"/>
      <sheetName val="GRP_DATA"/>
      <sheetName val="ovhd_summary"/>
      <sheetName val="G&amp;A_RATE_"/>
      <sheetName val="POOL_WORKSHEETS_"/>
      <sheetName val="Home_Office_Schedule"/>
      <sheetName val="RATE_CEILINGS_not_complete"/>
      <sheetName val="OH_by_DIV_"/>
      <sheetName val="PA_ADJ_not_complete"/>
      <sheetName val="FY00_Rate_Table_"/>
      <sheetName val="FY00_Provisional_Rates"/>
      <sheetName val="Rate_Adjustments"/>
      <sheetName val="FY00_M&amp;S_Rate_Summary_"/>
      <sheetName val="fy00_subcontract_costs"/>
      <sheetName val="fy00_purchasing_oh_costs"/>
      <sheetName val="fy00_subcontract_PA_adj_"/>
      <sheetName val="fy00_purchasing_PA_adj"/>
      <sheetName val="Co1_Budgets"/>
      <sheetName val="1601Period 4 Fy98"/>
      <sheetName val=""/>
      <sheetName val="1601_Detail_information1"/>
      <sheetName val="A1_-_Income_Statement1"/>
      <sheetName val="GRP_DATA1"/>
      <sheetName val="ovhd_summary1"/>
      <sheetName val="G&amp;A_RATE_1"/>
      <sheetName val="POOL_WORKSHEETS_1"/>
      <sheetName val="Home_Office_Schedule1"/>
      <sheetName val="RATE_CEILINGS_not_complete1"/>
      <sheetName val="OH_by_DIV_1"/>
      <sheetName val="PA_ADJ_not_complete1"/>
      <sheetName val="FY00_Rate_Table_1"/>
      <sheetName val="FY00_Provisional_Rates1"/>
      <sheetName val="Rate_Adjustments1"/>
      <sheetName val="FY00_M&amp;S_Rate_Summary_1"/>
      <sheetName val="fy00_subcontract_costs1"/>
      <sheetName val="fy00_purchasing_oh_costs1"/>
      <sheetName val="fy00_subcontract_PA_adj_1"/>
      <sheetName val="fy00_purchasing_PA_adj1"/>
      <sheetName val="Co1_Budgets1"/>
      <sheetName val="TM_Rates"/>
      <sheetName val="1601Period_4_Fy98"/>
      <sheetName val="Rate Info"/>
      <sheetName val="Notes-Data Validation"/>
      <sheetName val="Command Center"/>
      <sheetName val="CLIN_Lists"/>
      <sheetName val="Labor_Lists"/>
      <sheetName val="CSC_Div_Avg"/>
      <sheetName val="DATABASE"/>
      <sheetName val="107_rate"/>
      <sheetName val="Facilities"/>
      <sheetName val="WBS_Data_Lists"/>
      <sheetName val="Rate_Master"/>
      <sheetName val=" "/>
      <sheetName val="Labor Categories"/>
      <sheetName val="DROP DOWN DATA"/>
      <sheetName val="WD Wage Mapping"/>
      <sheetName val="Sum of FDC"/>
      <sheetName val="GDIT - BOE"/>
      <sheetName val="1601_Detail_information2"/>
      <sheetName val="A1_-_Income_Statement2"/>
      <sheetName val="GRP_DATA2"/>
      <sheetName val="ovhd_summary2"/>
      <sheetName val="G&amp;A_RATE_2"/>
      <sheetName val="POOL_WORKSHEETS_2"/>
      <sheetName val="Home_Office_Schedule2"/>
      <sheetName val="RATE_CEILINGS_not_complete2"/>
      <sheetName val="OH_by_DIV_2"/>
      <sheetName val="PA_ADJ_not_complete2"/>
      <sheetName val="FY00_Rate_Table_2"/>
      <sheetName val="FY00_Provisional_Rates2"/>
      <sheetName val="Rate_Adjustments2"/>
      <sheetName val="FY00_M&amp;S_Rate_Summary_2"/>
      <sheetName val="fy00_subcontract_costs2"/>
      <sheetName val="fy00_purchasing_oh_costs2"/>
      <sheetName val="fy00_subcontract_PA_adj_2"/>
      <sheetName val="fy00_purchasing_PA_adj2"/>
      <sheetName val="Co1_Budgets2"/>
      <sheetName val="TM_Rates1"/>
      <sheetName val="1601Period_4_Fy981"/>
      <sheetName val="Command_Center"/>
      <sheetName val="5346 Actuals"/>
      <sheetName val="Sheet1"/>
      <sheetName val="Income Statement (3)"/>
      <sheetName val="1601_Detail_information3"/>
      <sheetName val="A1_-_Income_Statement3"/>
      <sheetName val="GRP_DATA3"/>
      <sheetName val="ovhd_summary3"/>
      <sheetName val="G&amp;A_RATE_3"/>
      <sheetName val="POOL_WORKSHEETS_3"/>
      <sheetName val="Home_Office_Schedule3"/>
      <sheetName val="RATE_CEILINGS_not_complete3"/>
      <sheetName val="OH_by_DIV_3"/>
      <sheetName val="PA_ADJ_not_complete3"/>
      <sheetName val="FY00_Rate_Table_3"/>
      <sheetName val="FY00_Provisional_Rates3"/>
      <sheetName val="Rate_Adjustments3"/>
      <sheetName val="FY00_M&amp;S_Rate_Summary_3"/>
      <sheetName val="fy00_subcontract_costs3"/>
      <sheetName val="fy00_purchasing_oh_costs3"/>
      <sheetName val="fy00_subcontract_PA_adj_3"/>
      <sheetName val="fy00_purchasing_PA_adj3"/>
      <sheetName val="Co1_Budgets3"/>
      <sheetName val="TM_Rates2"/>
      <sheetName val="1601Period_4_Fy982"/>
      <sheetName val="Rate_Info"/>
      <sheetName val="Notes-Data_Validation"/>
      <sheetName val="Command_Center1"/>
      <sheetName val="_"/>
      <sheetName val="Labor_Categories"/>
      <sheetName val="DROP_DOWN_DATA"/>
      <sheetName val="WD_Wage_Mapping"/>
      <sheetName val="Sum_of_FDC"/>
      <sheetName val="GDIT_-_BOE"/>
      <sheetName val="1601_Detail_information4"/>
      <sheetName val="A1_-_Income_Statement4"/>
      <sheetName val="GRP_DATA4"/>
      <sheetName val="ovhd_summary4"/>
      <sheetName val="G&amp;A_RATE_4"/>
      <sheetName val="POOL_WORKSHEETS_4"/>
      <sheetName val="Home_Office_Schedule4"/>
      <sheetName val="RATE_CEILINGS_not_complete4"/>
      <sheetName val="OH_by_DIV_4"/>
      <sheetName val="PA_ADJ_not_complete4"/>
      <sheetName val="FY00_Rate_Table_4"/>
      <sheetName val="FY00_Provisional_Rates4"/>
      <sheetName val="Rate_Adjustments4"/>
      <sheetName val="FY00_M&amp;S_Rate_Summary_4"/>
      <sheetName val="fy00_subcontract_costs4"/>
      <sheetName val="fy00_purchasing_oh_costs4"/>
      <sheetName val="fy00_subcontract_PA_adj_4"/>
      <sheetName val="fy00_purchasing_PA_adj4"/>
      <sheetName val="Co1_Budgets4"/>
      <sheetName val="TM_Rates3"/>
      <sheetName val="1601Period_4_Fy983"/>
      <sheetName val="Rate_Info1"/>
      <sheetName val="Notes-Data_Validation1"/>
      <sheetName val="Command_Center2"/>
      <sheetName val="_1"/>
      <sheetName val="Labor_Categories1"/>
      <sheetName val="DROP_DOWN_DATA1"/>
      <sheetName val="WD_Wage_Mapping1"/>
      <sheetName val="Sum_of_FDC1"/>
      <sheetName val="GDIT_-_BOE1"/>
      <sheetName val="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efreshError="1"/>
      <sheetData sheetId="107" refreshError="1"/>
      <sheetData sheetId="108" refreshError="1"/>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 of gl posting 1-4"/>
      <sheetName val="TRIAL BALANCE pERIOD4 fY98"/>
      <sheetName val="1510period 4FY98"/>
      <sheetName val="1601Period 4 Fy98"/>
      <sheetName val="Equity Balances"/>
      <sheetName val="csvgl1514"/>
      <sheetName val="saitdata"/>
      <sheetName val="16XXP3Data"/>
      <sheetName val="16XX Rollforward"/>
      <sheetName val="Intangibles  P3FY01"/>
      <sheetName val="Intangibles Additional Detail"/>
      <sheetName val="gl detail P3"/>
      <sheetName val="TrialbalanceP3"/>
      <sheetName val="reconcile 2813 - 2517"/>
      <sheetName val="1107 roll forward"/>
      <sheetName val="Telcordia IntangiblesP10"/>
      <sheetName val="InvestmentSummary"/>
      <sheetName val="cashflow - acquisitions"/>
      <sheetName val="cash flow - divestitures"/>
      <sheetName val="1510 Rollforward"/>
      <sheetName val="16XX Quarterly Rollforward"/>
      <sheetName val="ToC"/>
      <sheetName val="Offline investments"/>
      <sheetName val="PBC"/>
      <sheetName val="16XXP6Data"/>
      <sheetName val="GW_Intangibles P6FY03"/>
      <sheetName val="YTD Goodwill Detail Co. 9"/>
      <sheetName val="YTD Intangibles Co.9"/>
      <sheetName val="YTD Goodwill Detail Group"/>
      <sheetName val="YTD Intangibles Group"/>
      <sheetName val="Gl detail P6 FY03"/>
      <sheetName val="Trialbalance P6 FY03"/>
      <sheetName val="2517 detail"/>
      <sheetName val="2812 detail"/>
      <sheetName val="cost_sum"/>
      <sheetName val="csc_sch(5)"/>
      <sheetName val="1601 Detail information"/>
      <sheetName val="Co1 Budgets"/>
      <sheetName val="Drop Down"/>
      <sheetName val="On_Line"/>
      <sheetName val="Sheet2"/>
      <sheetName val="aetna med"/>
      <sheetName val="Roll-Up"/>
      <sheetName val="RD"/>
      <sheetName val="Main"/>
      <sheetName val="Menu Items"/>
      <sheetName val="Max Rate"/>
      <sheetName val="Calculations"/>
      <sheetName val="Look-Up Tables"/>
      <sheetName val="Labor Cat"/>
      <sheetName val="Subk Quotes"/>
      <sheetName val="Lists"/>
      <sheetName val="LOOKUPS"/>
      <sheetName val="Ranges"/>
      <sheetName val="PLC"/>
      <sheetName val="RiskFactors"/>
      <sheetName val="MOBIS"/>
      <sheetName val="EAGLE II LC's"/>
      <sheetName val="Drop Down List"/>
      <sheetName val="WOlist"/>
      <sheetName val="ODCtype"/>
      <sheetName val="detail_of_gl_posting_1-4"/>
      <sheetName val="TRIAL_BALANCE_pERIOD4_fY98"/>
      <sheetName val="1510period_4FY98"/>
      <sheetName val="1601Period_4_Fy98"/>
      <sheetName val="Equity_Balances"/>
      <sheetName val="16XX_Rollforward"/>
      <sheetName val="Intangibles__P3FY01"/>
      <sheetName val="Intangibles_Additional_Detail"/>
      <sheetName val="gl_detail_P3"/>
      <sheetName val="reconcile_2813_-_2517"/>
      <sheetName val="1107_roll_forward"/>
      <sheetName val="Telcordia_IntangiblesP10"/>
      <sheetName val="cashflow_-_acquisitions"/>
      <sheetName val="cash_flow_-_divestitures"/>
      <sheetName val="1510_Rollforward"/>
      <sheetName val="16XX_Quarterly_Rollforward"/>
      <sheetName val="Offline_investments"/>
      <sheetName val="GW_Intangibles_P6FY03"/>
      <sheetName val="YTD_Goodwill_Detail_Co__9"/>
      <sheetName val="YTD_Intangibles_Co_9"/>
      <sheetName val="YTD_Goodwill_Detail_Group"/>
      <sheetName val="YTD_Intangibles_Group"/>
      <sheetName val="Gl_detail_P6_FY03"/>
      <sheetName val="Trialbalance_P6_FY03"/>
      <sheetName val="2517_detail"/>
      <sheetName val="2812_detail"/>
      <sheetName val="1601_Detail_information"/>
      <sheetName val="Co1_Budgets"/>
      <sheetName val="Drop_Down"/>
      <sheetName val="aetna_med"/>
      <sheetName val="Menu_Items"/>
      <sheetName val="Max_Rate"/>
      <sheetName val="Look-Up_Tables"/>
      <sheetName val="Labor_Cat"/>
      <sheetName val="Subk_Quotes"/>
      <sheetName val="Data"/>
      <sheetName val="LCBR"/>
      <sheetName val="RQT Report"/>
      <sheetName val="EAGLE_II_LC's"/>
      <sheetName val="Roster"/>
      <sheetName val="Data Validation Lists"/>
      <sheetName val="Labor Category"/>
      <sheetName val="Resources"/>
      <sheetName val="SUB NAME"/>
      <sheetName val="Menus"/>
      <sheetName val="BOE References"/>
      <sheetName val="RQT Input"/>
      <sheetName val="Rate Card Input"/>
      <sheetName val="Pricing Outline"/>
      <sheetName val="Master Rate Card"/>
      <sheetName val="Geo Lookup"/>
      <sheetName val="Alliant Mapped Labor Rates"/>
      <sheetName val="Productive WorkYear Calculation"/>
      <sheetName val="Sheet1"/>
      <sheetName val="Rates"/>
      <sheetName val="Template"/>
      <sheetName val="Info"/>
      <sheetName val="Staff Details"/>
      <sheetName val="Proposal Data"/>
      <sheetName val="TM_Base"/>
      <sheetName val="Companies"/>
      <sheetName val="DROP DOWNS"/>
      <sheetName val="Instructions"/>
      <sheetName val="BOE-WBS X.X.X"/>
      <sheetName val="BID INFO"/>
      <sheetName val="Drop_Down_List"/>
      <sheetName val="Employee Lookup"/>
      <sheetName val="Lookup"/>
      <sheetName val="Sheet3"/>
      <sheetName val="Tasks"/>
      <sheetName val="SUMMARY TRIAL BALANCE"/>
      <sheetName val="BOE-WBS 1.1"/>
      <sheetName val="Job Code Taxonomy"/>
      <sheetName val=" "/>
      <sheetName val="LCAT to RFPCAT Map"/>
      <sheetName val="Tables"/>
      <sheetName val="Ad Hoc"/>
      <sheetName val="MDS Sup"/>
      <sheetName val="Groups"/>
      <sheetName val="LC Mapping tab drop down list"/>
      <sheetName val="Final CRN_Empl History Burden"/>
      <sheetName val="Notes for FP&amp;A"/>
      <sheetName val="Current Roster"/>
      <sheetName val="EID"/>
      <sheetName val="Fringe"/>
      <sheetName val="2018 OVHD"/>
      <sheetName val="AB Codes"/>
      <sheetName val="Finance"/>
      <sheetName val="FBLR Summary"/>
      <sheetName val="ic"/>
      <sheetName val="detail_of_gl_posting_1-41"/>
      <sheetName val="TRIAL_BALANCE_pERIOD4_fY981"/>
      <sheetName val="1510period_4FY981"/>
      <sheetName val="1601Period_4_Fy981"/>
      <sheetName val="Equity_Balances1"/>
      <sheetName val="16XX_Rollforward1"/>
      <sheetName val="Intangibles__P3FY011"/>
      <sheetName val="Intangibles_Additional_Detail1"/>
      <sheetName val="gl_detail_P31"/>
      <sheetName val="reconcile_2813_-_25171"/>
      <sheetName val="1107_roll_forward1"/>
      <sheetName val="Telcordia_IntangiblesP101"/>
      <sheetName val="cashflow_-_acquisitions1"/>
      <sheetName val="cash_flow_-_divestitures1"/>
      <sheetName val="1510_Rollforward1"/>
      <sheetName val="16XX_Quarterly_Rollforward1"/>
      <sheetName val="Offline_investments1"/>
      <sheetName val="GW_Intangibles_P6FY031"/>
      <sheetName val="YTD_Goodwill_Detail_Co__91"/>
      <sheetName val="YTD_Intangibles_Co_91"/>
      <sheetName val="YTD_Goodwill_Detail_Group1"/>
      <sheetName val="YTD_Intangibles_Group1"/>
      <sheetName val="Gl_detail_P6_FY031"/>
      <sheetName val="Trialbalance_P6_FY031"/>
      <sheetName val="2517_detail1"/>
      <sheetName val="2812_detail1"/>
      <sheetName val="1601_Detail_information1"/>
      <sheetName val="Co1_Budgets1"/>
      <sheetName val="aetna_med1"/>
      <sheetName val="Drop_Down1"/>
      <sheetName val="Menu_Items1"/>
      <sheetName val="Max_Rate1"/>
      <sheetName val="Look-Up_Tables1"/>
      <sheetName val="Labor_Cat1"/>
      <sheetName val="Subk_Quotes1"/>
      <sheetName val="EAGLE_II_LC's1"/>
      <sheetName val="Drop_Down_List1"/>
      <sheetName val="RQT_Report"/>
      <sheetName val="Data_Validation_Lists"/>
      <sheetName val="Labor_Category"/>
      <sheetName val="SUB_NAME"/>
      <sheetName val="RQT_Input"/>
      <sheetName val="BOE_References"/>
      <sheetName val="Rate_Card_Input"/>
      <sheetName val="Pricing_Outline"/>
      <sheetName val="Master_Rate_Card"/>
      <sheetName val="Geo_Lookup"/>
      <sheetName val="Alliant_Mapped_Labor_Rates"/>
      <sheetName val="Productive_WorkYear_Calculation"/>
      <sheetName val="Staff_Details"/>
      <sheetName val="Proposal_Data"/>
      <sheetName val="DROP_DOWNS"/>
      <sheetName val="BOE-WBS_X_X_X"/>
      <sheetName val="BID_INFO"/>
      <sheetName val="Employee_Lookup"/>
      <sheetName val="SUMMARY_TRIAL_BALANCE"/>
      <sheetName val="BOE-WBS_1_1"/>
      <sheetName val="Job_Code_Taxonomy"/>
      <sheetName val="_"/>
      <sheetName val="LCAT_to_RFPCAT_Map"/>
      <sheetName val="Ad_Hoc"/>
      <sheetName val="MDS_Sup"/>
      <sheetName val="LC_Mapping_tab_drop_down_list"/>
      <sheetName val="Final_CRN_Empl_History_Burden"/>
      <sheetName val="Notes_for_FP&amp;A"/>
      <sheetName val="Current_Roster"/>
      <sheetName val="detail_of_gl_posting_1-42"/>
      <sheetName val="TRIAL_BALANCE_pERIOD4_fY982"/>
      <sheetName val="1510period_4FY982"/>
      <sheetName val="1601Period_4_Fy982"/>
      <sheetName val="Equity_Balances2"/>
      <sheetName val="16XX_Rollforward2"/>
      <sheetName val="Intangibles__P3FY012"/>
      <sheetName val="Intangibles_Additional_Detail2"/>
      <sheetName val="gl_detail_P32"/>
      <sheetName val="reconcile_2813_-_25172"/>
      <sheetName val="1107_roll_forward2"/>
      <sheetName val="Telcordia_IntangiblesP102"/>
      <sheetName val="cashflow_-_acquisitions2"/>
      <sheetName val="cash_flow_-_divestitures2"/>
      <sheetName val="1510_Rollforward2"/>
      <sheetName val="16XX_Quarterly_Rollforward2"/>
      <sheetName val="Offline_investments2"/>
      <sheetName val="GW_Intangibles_P6FY032"/>
      <sheetName val="YTD_Goodwill_Detail_Co__92"/>
      <sheetName val="YTD_Intangibles_Co_92"/>
      <sheetName val="YTD_Goodwill_Detail_Group2"/>
      <sheetName val="YTD_Intangibles_Group2"/>
      <sheetName val="Gl_detail_P6_FY032"/>
      <sheetName val="Trialbalance_P6_FY032"/>
      <sheetName val="2517_detail2"/>
      <sheetName val="2812_detail2"/>
      <sheetName val="1601_Detail_information2"/>
      <sheetName val="Co1_Budgets2"/>
      <sheetName val="aetna_med2"/>
      <sheetName val="Drop_Down2"/>
      <sheetName val="Menu_Items2"/>
      <sheetName val="Max_Rate2"/>
      <sheetName val="Look-Up_Tables2"/>
      <sheetName val="Labor_Cat2"/>
      <sheetName val="Subk_Quotes2"/>
      <sheetName val="EAGLE_II_LC's2"/>
      <sheetName val="Drop_Down_List2"/>
      <sheetName val="RQT_Report1"/>
      <sheetName val="Data_Validation_Lists1"/>
      <sheetName val="Labor_Category1"/>
      <sheetName val="SUB_NAME1"/>
      <sheetName val="RQT_Input1"/>
      <sheetName val="BOE_References1"/>
      <sheetName val="Rate_Card_Input1"/>
      <sheetName val="Pricing_Outline1"/>
      <sheetName val="Master_Rate_Card1"/>
      <sheetName val="Geo_Lookup1"/>
      <sheetName val="Alliant_Mapped_Labor_Rates1"/>
      <sheetName val="Productive_WorkYear_Calculatio1"/>
      <sheetName val="Staff_Details1"/>
      <sheetName val="Proposal_Data1"/>
      <sheetName val="DROP_DOWNS1"/>
      <sheetName val="BOE-WBS_X_X_X1"/>
      <sheetName val="BID_INFO1"/>
      <sheetName val="Employee_Lookup1"/>
      <sheetName val="SUMMARY_TRIAL_BALANCE1"/>
      <sheetName val="BOE-WBS_1_11"/>
      <sheetName val="Job_Code_Taxonomy1"/>
      <sheetName val="_1"/>
      <sheetName val="LCAT_to_RFPCAT_Map1"/>
      <sheetName val="Ad_Hoc1"/>
      <sheetName val="MDS_Sup1"/>
      <sheetName val="LC_Mapping_tab_drop_down_list1"/>
      <sheetName val="Final_CRN_Empl_History_Burden1"/>
      <sheetName val="Notes_for_FP&amp;A1"/>
      <sheetName val="Current_Roster1"/>
      <sheetName val="Sum of FDC"/>
      <sheetName val="Graph"/>
      <sheetName val="FBLR_Summary"/>
      <sheetName val="FBLR_Summary1"/>
      <sheetName val="EEID Lookup"/>
      <sheetName val="ERI Data"/>
      <sheetName val="5 Financial Profile"/>
      <sheetName val="4 Bank Bridge"/>
      <sheetName val="Mapping"/>
      <sheetName val="Data Validation"/>
      <sheetName val="bd49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refreshError="1"/>
      <sheetData sheetId="97" refreshError="1"/>
      <sheetData sheetId="98" refreshError="1"/>
      <sheetData sheetId="99"/>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refreshError="1"/>
      <sheetData sheetId="284" refreshError="1"/>
      <sheetData sheetId="285"/>
      <sheetData sheetId="286"/>
      <sheetData sheetId="287" refreshError="1"/>
      <sheetData sheetId="288" refreshError="1"/>
      <sheetData sheetId="289" refreshError="1"/>
      <sheetData sheetId="290" refreshError="1"/>
      <sheetData sheetId="291" refreshError="1"/>
      <sheetData sheetId="292" refreshError="1"/>
      <sheetData sheetId="29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VCALC"/>
      <sheetName val="RATETEMP"/>
      <sheetName val="SCHTEMP"/>
      <sheetName val="TRAVLLOAD"/>
      <sheetName val="ODC's"/>
      <sheetName val="LABOR"/>
      <sheetName val="INDIRECTS"/>
      <sheetName val="INDSUMMARY"/>
      <sheetName val="BOE"/>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
      <sheetName val="Assumptions"/>
      <sheetName val="Revnue"/>
      <sheetName val="5 Year"/>
      <sheetName val="5 YearHC"/>
      <sheetName val="5 Year REV DAYS"/>
      <sheetName val="NET_AR_PLAN Type"/>
      <sheetName val="RunRate_RevDays"/>
      <sheetName val="rEV_dAY_valueS"/>
      <sheetName val="REV_Day_Calc"/>
      <sheetName val="Revenue"/>
      <sheetName val="Known_Net_AR"/>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01 Detail information"/>
      <sheetName val="cashflowdata"/>
      <sheetName val="Equity Balances"/>
      <sheetName val="Summary"/>
      <sheetName val="1510"/>
      <sheetName val="Considerations"/>
      <sheetName val="restated tecsi and danet"/>
      <sheetName val="Sheet6"/>
      <sheetName val="tieoutsheetinvestments"/>
      <sheetName val="Sheet8"/>
      <sheetName val="Sheet9"/>
      <sheetName val="Sheet10"/>
      <sheetName val="Sheet11"/>
      <sheetName val="Sheet12"/>
      <sheetName val="Sheet13"/>
      <sheetName val="Sheet14"/>
      <sheetName val="Sheet15"/>
      <sheetName val="Sheet16"/>
      <sheetName val="AccrualSummary"/>
      <sheetName val="CIGLInput"/>
      <sheetName val="PAInput"/>
      <sheetName val="Submit"/>
      <sheetName val="RD"/>
      <sheetName val="1601_Detail_information"/>
      <sheetName val="Equity_Balances"/>
      <sheetName val="restated_tecsi_and_danet"/>
      <sheetName val="Pricing"/>
      <sheetName val="Form19"/>
      <sheetName val="RATETEMP"/>
      <sheetName val="Control Panel"/>
      <sheetName val="4THQ_COLL"/>
      <sheetName val="Roll-Up"/>
      <sheetName val="Main"/>
      <sheetName val="Div 5037"/>
      <sheetName val="Div 6173"/>
      <sheetName val="Div 6280"/>
      <sheetName val="FP&amp;A Notes"/>
      <sheetName val="CP Inventory Transfers"/>
      <sheetName val="CP Labor Detail"/>
      <sheetName val="Form5A"/>
      <sheetName val="DivInp"/>
      <sheetName val="UniqueInp"/>
      <sheetName val="Form1"/>
      <sheetName val="Form6"/>
      <sheetName val="Form8"/>
      <sheetName val="Form3"/>
      <sheetName val="Form7"/>
      <sheetName val="Form4"/>
      <sheetName val="Form9"/>
      <sheetName val="Form5"/>
      <sheetName val="Form10"/>
      <sheetName val="RevCalc"/>
      <sheetName val="ProvRates"/>
      <sheetName val="1601_Detail_information1"/>
      <sheetName val="FP&amp;A_Notes"/>
      <sheetName val="Equity_Balances1"/>
      <sheetName val="restated_tecsi_and_danet1"/>
      <sheetName val="Control_Panel"/>
      <sheetName val="Div_5037"/>
      <sheetName val="Div_6173"/>
      <sheetName val="Div_6280"/>
      <sheetName val="CP_Inventory_Transfers"/>
      <sheetName val="CP_Labor_Detail"/>
      <sheetName val="Drop Down Options"/>
      <sheetName val="Salary Comparison"/>
      <sheetName val="Sheet1"/>
      <sheetName val="ACQ397SM"/>
      <sheetName val="Workpaper Index"/>
      <sheetName val="Data"/>
      <sheetName val="Companies"/>
      <sheetName val="Model"/>
      <sheetName val="Core Allocation"/>
      <sheetName val="Pickwick Report"/>
      <sheetName val="Transaction Inputs"/>
      <sheetName val="SEC_855_CALC"/>
      <sheetName val="General Inputs"/>
      <sheetName val="BS allocation - December"/>
      <sheetName val="Marge"/>
      <sheetName val="AccDil"/>
      <sheetName val="SUM"/>
      <sheetName val="Cash"/>
      <sheetName val="Footnotes"/>
      <sheetName val="shtLookup"/>
      <sheetName val="MFG Capital"/>
      <sheetName val="Deltek-Upload"/>
      <sheetName val="E-YTD"/>
      <sheetName val="assumptions"/>
      <sheetName val="2005"/>
      <sheetName val="A4.3d- 6mth ave"/>
      <sheetName val="LONG PUTS"/>
      <sheetName val="Dalton"/>
      <sheetName val="Bloomberg Comp"/>
      <sheetName val="Share Price Data"/>
      <sheetName val="DIVPEP II - US$"/>
      <sheetName val="Q1 2013 Admin Fee"/>
      <sheetName val="l&amp;b F"/>
      <sheetName val="1601Period 3 Fy98"/>
      <sheetName val="lookup"/>
      <sheetName val="W-9A|Income Tax"/>
      <sheetName val="Welcome"/>
      <sheetName val="CP PMO Detail"/>
      <sheetName val="Transfers In"/>
      <sheetName val="ic"/>
      <sheetName val="Company Data"/>
      <sheetName val="WBS"/>
      <sheetName val="sum of fdc"/>
      <sheetName val="Surgery - Consolidation"/>
      <sheetName val="Salary_Comparison"/>
      <sheetName val="Dates"/>
      <sheetName val="MASTER"/>
      <sheetName val="L3 Harris mapped accounts"/>
      <sheetName val="1601Period 4 Fy98"/>
      <sheetName val="FCF Proxy"/>
      <sheetName val="Status by Filing Method"/>
      <sheetName val="1601_Detail_information2"/>
      <sheetName val="Equity_Balances2"/>
      <sheetName val="restated_tecsi_and_danet2"/>
      <sheetName val="Control_Panel1"/>
      <sheetName val="Div_50371"/>
      <sheetName val="Div_61731"/>
      <sheetName val="Div_62801"/>
      <sheetName val="FP&amp;A_Notes1"/>
      <sheetName val="CP_Inventory_Transfers1"/>
      <sheetName val="CP_Labor_Detail1"/>
      <sheetName val="Drop_Down_Options"/>
      <sheetName val="Salary_Comparison1"/>
      <sheetName val="Workpaper_Index"/>
      <sheetName val="Core_Allocation"/>
      <sheetName val="Pickwick_Report"/>
      <sheetName val="Transaction_Inputs"/>
      <sheetName val="General_Inputs"/>
      <sheetName val="BS_allocation_-_December"/>
      <sheetName val="MFG_Capital"/>
      <sheetName val="A4_3d-_6mth_ave"/>
      <sheetName val="LONG_PUTS"/>
      <sheetName val="Bloomberg_Comp"/>
      <sheetName val="Share_Price_Data"/>
      <sheetName val="DIVPEP_II_-_US$"/>
      <sheetName val="Q1_2013_Admin_Fee"/>
      <sheetName val="l&amp;b_F"/>
      <sheetName val="1601Period_3_Fy98"/>
      <sheetName val="CP_PMO_Detail"/>
      <sheetName val="Transfers_In"/>
      <sheetName val="W-9A|Income_Tax"/>
      <sheetName val="Company_Data"/>
      <sheetName val="sum_of_fdc"/>
      <sheetName val="Surgery_-_Consolidation"/>
      <sheetName val="1601_Detail_information3"/>
      <sheetName val="Equity_Balances3"/>
      <sheetName val="restated_tecsi_and_danet3"/>
      <sheetName val="Control_Panel2"/>
      <sheetName val="Div_50372"/>
      <sheetName val="Div_61732"/>
      <sheetName val="Div_62802"/>
      <sheetName val="FP&amp;A_Notes2"/>
      <sheetName val="CP_Inventory_Transfers2"/>
      <sheetName val="CP_Labor_Detail2"/>
      <sheetName val="Drop_Down_Options1"/>
      <sheetName val="Salary_Comparison2"/>
      <sheetName val="Workpaper_Index1"/>
      <sheetName val="Core_Allocation1"/>
      <sheetName val="Pickwick_Report1"/>
      <sheetName val="Transaction_Inputs1"/>
      <sheetName val="General_Inputs1"/>
      <sheetName val="BS_allocation_-_December1"/>
      <sheetName val="MFG_Capital1"/>
      <sheetName val="A4_3d-_6mth_ave1"/>
      <sheetName val="LONG_PUTS1"/>
      <sheetName val="Bloomberg_Comp1"/>
      <sheetName val="Share_Price_Data1"/>
      <sheetName val="DIVPEP_II_-_US$1"/>
      <sheetName val="Q1_2013_Admin_Fee1"/>
      <sheetName val="l&amp;b_F1"/>
      <sheetName val="1601Period_3_Fy981"/>
      <sheetName val="CP_PMO_Detail1"/>
      <sheetName val="Transfers_In1"/>
      <sheetName val="W-9A|Income_Tax1"/>
      <sheetName val="Company_Data1"/>
      <sheetName val="sum_of_fdc1"/>
      <sheetName val="Surgery_-_Consolidation1"/>
      <sheetName val="Control"/>
      <sheetName val="Base Info"/>
      <sheetName val="Financing"/>
      <sheetName val="price"/>
      <sheetName val="Base_Info"/>
      <sheetName val="Settings"/>
      <sheetName val="T2 - ETR-NOT USED"/>
      <sheetName val="Controls"/>
      <sheetName val="Sheet1 (2)"/>
      <sheetName val="E. Form 1118 AMT General 16"/>
      <sheetName val="tstrip"/>
      <sheetName val="MODEL4"/>
      <sheetName val="00000"/>
      <sheetName val="Fund II - Add-on Piedmont Call"/>
      <sheetName val="P-1"/>
      <sheetName val="HQ, FM and Mobilisation Costs"/>
      <sheetName val="STEPS Payable"/>
      <sheetName val="STEPS Receivable"/>
      <sheetName val="Treasury Transactions"/>
      <sheetName val="August 02 Corrected"/>
      <sheetName val="RD $14.95"/>
      <sheetName val="Wall to Wall"/>
      <sheetName val="Primary rates"/>
      <sheetName val="P&amp;L Summary Page"/>
      <sheetName val="Ledger Upload GEM"/>
      <sheetName val="Tableau Doc"/>
      <sheetName val="Notionnel-juridique"/>
      <sheetName val="A1 - Income Statement"/>
      <sheetName val="ww-1 capital allocation"/>
      <sheetName val="Contact List"/>
      <sheetName val="member database"/>
      <sheetName val="FAB별"/>
      <sheetName val="Equity"/>
      <sheetName val=""/>
      <sheetName val="P2"/>
      <sheetName val="P1"/>
      <sheetName val="Memo's"/>
      <sheetName val="PR Volume Mac"/>
      <sheetName val="Caricom Local Volume Mac"/>
      <sheetName val="314 A"/>
      <sheetName val="owssvr"/>
      <sheetName val="DP - FFS Monthly Performance"/>
      <sheetName val="Occ and Rate"/>
      <sheetName val="Sheet2"/>
      <sheetName val="Codes"/>
      <sheetName val="TaxonomyManagerReport"/>
      <sheetName val="JPM Fund List"/>
      <sheetName val="ALL FORMS"/>
      <sheetName val="Pass Query"/>
      <sheetName val="Status list"/>
      <sheetName val="Agent statement"/>
      <sheetName val="Database"/>
      <sheetName val="Definitions"/>
      <sheetName val="F"/>
      <sheetName val="K-1 Status 5.5.16 for LOOKUP"/>
      <sheetName val="Summary quarterly P&amp;L"/>
      <sheetName val="Inputs"/>
      <sheetName val="K1DB"/>
      <sheetName val="Menu"/>
      <sheetName val="Description Bank"/>
      <sheetName val="Assum"/>
      <sheetName val="Lists"/>
      <sheetName val="National Comps"/>
      <sheetName val="A.6 Line 16 Foreign Transac."/>
      <sheetName val="MARKS.xls - Inputs"/>
      <sheetName val="Country Codes"/>
      <sheetName val="1.SC II Main TIS"/>
      <sheetName val="1.SC II Main TIS Q4"/>
      <sheetName val="PFIC Summary"/>
      <sheetName val="Recipient and WHA Status Codes"/>
      <sheetName val="Other drop down options"/>
      <sheetName val="Exemption Codes"/>
      <sheetName val="5346 Actuals"/>
      <sheetName val="EVA €"/>
      <sheetName val="End"/>
      <sheetName val="RCM Penetration"/>
      <sheetName val="List"/>
      <sheetName val="Trading Account"/>
      <sheetName val="Consolidated BS"/>
      <sheetName val="Consolidated IS"/>
      <sheetName val="Sheet3"/>
      <sheetName val="Risk"/>
      <sheetName val="Detail"/>
      <sheetName val="M&amp;A Table"/>
      <sheetName val="payor mix"/>
      <sheetName val="Beta"/>
      <sheetName val="Total Payor (B)"/>
      <sheetName val="Opex_HPC2"/>
      <sheetName val="sales vol."/>
      <sheetName val="Proforma"/>
      <sheetName val="Total"/>
      <sheetName val="Graphs"/>
      <sheetName val="Parameters"/>
      <sheetName val="Old Summary"/>
      <sheetName val="Month Spend Breakdown"/>
      <sheetName val="IRC Output 1"/>
      <sheetName val="TRANSACTION"/>
      <sheetName val="Financials"/>
      <sheetName val="Auto_Control"/>
      <sheetName val="Sensetivities"/>
      <sheetName val="MLP IPO Yields vs MLP Index"/>
      <sheetName val="LONG POSITIONS"/>
      <sheetName val="DCF"/>
      <sheetName val="Summary 1-Ph1"/>
      <sheetName val="Key"/>
      <sheetName val="MTD"/>
      <sheetName val="Apportionment - Output"/>
      <sheetName val="SALT"/>
      <sheetName val="Partner Data"/>
      <sheetName val="Part"/>
      <sheetName val="DUE FROM &amp; TO"/>
      <sheetName val="Drop Down List"/>
      <sheetName val="K-1 Input"/>
      <sheetName val="Mapping"/>
      <sheetName val="quarterly income and e&amp;p"/>
      <sheetName val="pcQueryData"/>
      <sheetName val="0012SSA"/>
      <sheetName val="Hf"/>
      <sheetName val="Income Codes"/>
      <sheetName val="Salary Rate Reference"/>
      <sheetName val="LBO"/>
      <sheetName val="Exemption Codes &amp; LOB Codes"/>
      <sheetName val="Lookups &amp; Descriptions"/>
      <sheetName val="Salary_Rate_Reference"/>
      <sheetName val="CA Lab Equp"/>
      <sheetName val="ENE"/>
      <sheetName val="NAV-REC"/>
      <sheetName val="Salary_Rate_Reference1"/>
      <sheetName val="Lookups_&amp;_Descriptions"/>
      <sheetName val="Month_Spend_Breakdown"/>
      <sheetName val="IRC_Output_1"/>
      <sheetName val="Exemption_Codes"/>
      <sheetName val="Income_Codes"/>
      <sheetName val="Recipient_and_WHA_Status_Codes"/>
      <sheetName val="Other_drop_down_options"/>
      <sheetName val="CURRENCY"/>
      <sheetName val="Datasheet"/>
      <sheetName val="LT Equity Prepaid Exp 184020"/>
      <sheetName val="Top level reprt"/>
      <sheetName val="STORAGE W'HOUSE"/>
      <sheetName val="LASER"/>
      <sheetName val="EXT. SUPPLIES"/>
      <sheetName val="AUTOMAIL"/>
      <sheetName val="CSMCU"/>
      <sheetName val="FICHE"/>
      <sheetName val="PF's data"/>
      <sheetName val="PRINTOPOST"/>
      <sheetName val="MANUAL MAILING"/>
      <sheetName val="INPUT SERVICES"/>
      <sheetName val="NORWICH POSTAL"/>
      <sheetName val="PC STORAGE"/>
      <sheetName val="useforqtrlychart"/>
      <sheetName val="Typical Company"/>
      <sheetName val="Model Assumptions"/>
      <sheetName val="Print Controls"/>
      <sheetName val="Venetian"/>
      <sheetName val="Original Plan"/>
      <sheetName val="A"/>
      <sheetName val="MktComps"/>
      <sheetName val="Graph"/>
      <sheetName val="INFAnnual"/>
      <sheetName val="IssuerSummary"/>
      <sheetName val="Trial Balance"/>
      <sheetName val="Projections"/>
      <sheetName val="Eur-Azeo Report"/>
      <sheetName val="ST Corrections"/>
      <sheetName val="Lead"/>
      <sheetName val="CoA"/>
      <sheetName val="Sensitivity Matrix"/>
      <sheetName val="10 Year Cash"/>
      <sheetName val="IDC"/>
      <sheetName val="Prices"/>
      <sheetName val="Literal Reference"/>
      <sheetName val="3800-003"/>
      <sheetName val="3800-004"/>
      <sheetName val="tables"/>
      <sheetName val="Scenario Summary"/>
      <sheetName val="Cash Summary"/>
      <sheetName val="Detail USG"/>
      <sheetName val="Dropdowns"/>
      <sheetName val="Instructions"/>
      <sheetName val="Legend"/>
      <sheetName val="建物概要 (2)"/>
      <sheetName val="COLinfo"/>
      <sheetName val="7800 TSG Taxes &amp; License"/>
      <sheetName val="GROCS"/>
      <sheetName val="ECI"/>
      <sheetName val="CRITERIA1"/>
      <sheetName val="PIVOT 1 (DA NON CAMBIARE)"/>
      <sheetName val="GSK"/>
      <sheetName val="NVGN"/>
      <sheetName val="NYSE-SYK"/>
      <sheetName val="1. Package Details"/>
      <sheetName val="Translation"/>
      <sheetName val="Partnership Total Allocations"/>
      <sheetName val="Fund Ops - USD--Mgmt Fees (002)"/>
      <sheetName val="Fund Ops - USD (302212)"/>
      <sheetName val="Kensington Debt (7887157)"/>
      <sheetName val="2013 Carried Interest Calc"/>
      <sheetName val="INFO"/>
      <sheetName val="Tax Basis Matrix"/>
      <sheetName val="prod_line"/>
      <sheetName val="Standard Costs"/>
      <sheetName val="Req - WW"/>
      <sheetName val="Pro Forma-H"/>
      <sheetName val="Validations"/>
      <sheetName val="Gen II Team with Contact"/>
      <sheetName val="Gen II Team"/>
      <sheetName val="Gen II Team (2)"/>
      <sheetName val="Summary Statistics"/>
      <sheetName val="HS III"/>
      <sheetName val="HS VI Key Terms"/>
      <sheetName val="SWG Structure Chart"/>
      <sheetName val="SWG Holdings"/>
      <sheetName val="SWG Arlington Corp"/>
      <sheetName val="SWG Griffith Corp"/>
      <sheetName val="SWG Corp Holdings"/>
      <sheetName val="SWG Main Interco"/>
      <sheetName val="SWG Prism Interco "/>
      <sheetName val="SWG IV-A Interco"/>
      <sheetName val="GWF Main Interco"/>
      <sheetName val="GWF Prism&amp;IV-A Interco"/>
      <sheetName val="SWG Arlington Main Blocker"/>
      <sheetName val="SWG Griffith Main Blocker"/>
      <sheetName val="SWG Arlington Prism Blocker"/>
      <sheetName val="SWG Griffith Prism Blocker"/>
      <sheetName val="SWG Arlington IV-A FIV Sub"/>
      <sheetName val="SWG Griffith IV-A FIV Sub"/>
      <sheetName val="GWF Main Blocker"/>
      <sheetName val="GWF Prism&amp;IV-A Blocker"/>
      <sheetName val="SWG Arlington CIV A Blocker"/>
      <sheetName val="SWG Griffith CIV A Blocker"/>
      <sheetName val="SWG Arlington CIV B"/>
      <sheetName val="SWG Griffith CIV B"/>
      <sheetName val="GWF CIV Blocker"/>
      <sheetName val="SWG CIV C"/>
      <sheetName val="SWG Arlington CIV C Blocker"/>
      <sheetName val="SWG Griffith CIV C Blocker"/>
      <sheetName val="GWF CIV Blocker C"/>
      <sheetName val="Total Direct"/>
      <sheetName val="Pass_Query"/>
      <sheetName val="Fund_II_-_Add-on_Piedmont_Call"/>
      <sheetName val="HQ,_FM_and_Mobilisation_Costs"/>
      <sheetName val="STEPS_Payable"/>
      <sheetName val="STEPS_Receivable"/>
      <sheetName val="Treasury_Transactions"/>
      <sheetName val="JPM_Fund_List"/>
      <sheetName val="ALL_FORMS"/>
      <sheetName val="Status_list"/>
      <sheetName val="Switch input"/>
      <sheetName val="Cover"/>
      <sheetName val="Validation Table"/>
      <sheetName val="Facility Info"/>
      <sheetName val="MAP"/>
      <sheetName val="loan"/>
      <sheetName val="b1 Fed Provision"/>
      <sheetName val="Fed Prov"/>
      <sheetName val="B1. Fed Prov"/>
      <sheetName val="GTFC Consolidated"/>
      <sheetName val="Financial Assumptions"/>
      <sheetName val="DropZone"/>
      <sheetName val="#REF"/>
      <sheetName val="ValueLink"/>
      <sheetName val="Sales Jan"/>
      <sheetName val="Common Stock"/>
      <sheetName val="M&amp;A Assum"/>
      <sheetName val="closed - equity"/>
      <sheetName val="11202000"/>
      <sheetName val="Finished Goods Movement"/>
      <sheetName val="Rev Fcst Out Years"/>
      <sheetName val="COMB3"/>
      <sheetName val="감가상각누계액"/>
      <sheetName val="XREF"/>
      <sheetName val="ADSALES"/>
      <sheetName val="ValSum"/>
      <sheetName val="JE150697"/>
      <sheetName val="Afford"/>
      <sheetName val="8_Forex"/>
      <sheetName val="Sales"/>
      <sheetName val="ARDetails"/>
      <sheetName val="704(c) Allocations (old)"/>
      <sheetName val="CostBreakdownSummary"/>
      <sheetName val="AOP_Resource_Plan"/>
      <sheetName val="GL Account Master"/>
      <sheetName val="Master Data"/>
      <sheetName val="Option-Year2"/>
      <sheetName val="SALES &amp; UNITS"/>
      <sheetName val="INTEREST"/>
      <sheetName val="Location Fields Template"/>
      <sheetName val="Co 36"/>
    </sheetNames>
    <sheetDataSet>
      <sheetData sheetId="0" refreshError="1">
        <row r="12">
          <cell r="B12">
            <v>0.49</v>
          </cell>
        </row>
        <row r="97">
          <cell r="H97">
            <v>0</v>
          </cell>
        </row>
        <row r="98">
          <cell r="H98">
            <v>797321</v>
          </cell>
        </row>
        <row r="99">
          <cell r="H99">
            <v>219401.51</v>
          </cell>
        </row>
        <row r="100">
          <cell r="H100">
            <v>156335.5</v>
          </cell>
        </row>
        <row r="101">
          <cell r="H101">
            <v>190432.66</v>
          </cell>
        </row>
        <row r="102">
          <cell r="H102">
            <v>35239.199999999997</v>
          </cell>
        </row>
        <row r="103">
          <cell r="H103">
            <v>362564</v>
          </cell>
        </row>
        <row r="104">
          <cell r="H104">
            <v>-200146</v>
          </cell>
        </row>
        <row r="105">
          <cell r="H105">
            <v>-735739</v>
          </cell>
        </row>
        <row r="106">
          <cell r="H106">
            <v>-223505</v>
          </cell>
        </row>
        <row r="107">
          <cell r="H107">
            <v>-93752</v>
          </cell>
        </row>
        <row r="108">
          <cell r="H108">
            <v>-409310.51</v>
          </cell>
        </row>
        <row r="109">
          <cell r="H109">
            <v>37050.519999999997</v>
          </cell>
        </row>
        <row r="110">
          <cell r="H110">
            <v>-135891.88</v>
          </cell>
        </row>
        <row r="111">
          <cell r="H111">
            <v>0</v>
          </cell>
        </row>
        <row r="112">
          <cell r="H112">
            <v>0</v>
          </cell>
        </row>
        <row r="113">
          <cell r="H113">
            <v>105000</v>
          </cell>
        </row>
        <row r="114">
          <cell r="H114">
            <v>134000</v>
          </cell>
        </row>
        <row r="115">
          <cell r="H115">
            <v>146250</v>
          </cell>
        </row>
        <row r="116">
          <cell r="H116">
            <v>0</v>
          </cell>
        </row>
        <row r="117">
          <cell r="H117">
            <v>-350000</v>
          </cell>
        </row>
        <row r="118">
          <cell r="H118">
            <v>0</v>
          </cell>
        </row>
        <row r="119">
          <cell r="H119">
            <v>133378</v>
          </cell>
        </row>
        <row r="120">
          <cell r="H120">
            <v>59332.220000000205</v>
          </cell>
        </row>
        <row r="121">
          <cell r="H121">
            <v>458798.35000000003</v>
          </cell>
        </row>
        <row r="122">
          <cell r="H122">
            <v>0</v>
          </cell>
        </row>
        <row r="123">
          <cell r="H123">
            <v>112500</v>
          </cell>
        </row>
        <row r="124">
          <cell r="H124">
            <v>0</v>
          </cell>
        </row>
        <row r="125">
          <cell r="H125">
            <v>0</v>
          </cell>
        </row>
        <row r="126">
          <cell r="H126">
            <v>0</v>
          </cell>
        </row>
        <row r="127">
          <cell r="H127">
            <v>250000</v>
          </cell>
        </row>
        <row r="128">
          <cell r="H128">
            <v>0</v>
          </cell>
        </row>
        <row r="129">
          <cell r="H129">
            <v>168130.57000000024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ow r="12">
          <cell r="B12">
            <v>0.49</v>
          </cell>
        </row>
      </sheetData>
      <sheetData sheetId="54">
        <row r="12">
          <cell r="B12">
            <v>0.49</v>
          </cell>
        </row>
      </sheetData>
      <sheetData sheetId="55">
        <row r="12">
          <cell r="B12">
            <v>0.49</v>
          </cell>
        </row>
      </sheetData>
      <sheetData sheetId="56"/>
      <sheetData sheetId="57"/>
      <sheetData sheetId="58"/>
      <sheetData sheetId="59"/>
      <sheetData sheetId="60"/>
      <sheetData sheetId="61"/>
      <sheetData sheetId="62"/>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sheetData sheetId="108" refreshError="1"/>
      <sheetData sheetId="109" refreshError="1"/>
      <sheetData sheetId="110" refreshError="1"/>
      <sheetData sheetId="111" refreshError="1"/>
      <sheetData sheetId="112" refreshError="1"/>
      <sheetData sheetId="113" refreshError="1"/>
      <sheetData sheetId="114">
        <row r="12">
          <cell r="B12">
            <v>0.49</v>
          </cell>
        </row>
      </sheetData>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row r="12">
          <cell r="B12">
            <v>0.49</v>
          </cell>
        </row>
      </sheetData>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sheetData sheetId="259"/>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sheetData sheetId="304" refreshError="1"/>
      <sheetData sheetId="305" refreshError="1"/>
      <sheetData sheetId="306" refreshError="1"/>
      <sheetData sheetId="307"/>
      <sheetData sheetId="308">
        <row r="98">
          <cell r="H98">
            <v>797321</v>
          </cell>
        </row>
      </sheetData>
      <sheetData sheetId="309"/>
      <sheetData sheetId="310"/>
      <sheetData sheetId="311"/>
      <sheetData sheetId="312"/>
      <sheetData sheetId="313"/>
      <sheetData sheetId="314"/>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 1"/>
      <sheetName val="2458442 - 1"/>
      <sheetName val="2464302 - 1"/>
      <sheetName val="3173896 - 1"/>
      <sheetName val="3205904 - 1"/>
      <sheetName val="HARD COPY OF PIVOT"/>
      <sheetName val="PIVOT"/>
      <sheetName val="3206464 - 1 (2)"/>
      <sheetName val="Sheet1 (2)"/>
      <sheetName val="roster as of July 31"/>
      <sheetName val="Client"/>
      <sheetName val="DETAIL"/>
      <sheetName val="Main"/>
      <sheetName val="Calculations"/>
      <sheetName val="Flash Mapping"/>
      <sheetName val="Staff"/>
      <sheetName val="Data Dump"/>
      <sheetName val="MAP"/>
      <sheetName val="Ref Data"/>
      <sheetName val="Rates"/>
      <sheetName val="Header"/>
      <sheetName val="99GPO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of FDC"/>
      <sheetName val="Composite Indirect Rates"/>
      <sheetName val="Database"/>
      <sheetName val="Projects"/>
      <sheetName val="Team Labor Rate Blending"/>
      <sheetName val="Assum"/>
      <sheetName val="Command Center"/>
      <sheetName val="HOURS"/>
      <sheetName val="List"/>
      <sheetName val="Lodging Tax by Major City"/>
      <sheetName val="Overhead Rates"/>
      <sheetName val="Labor_Lists"/>
      <sheetName val="RATES"/>
      <sheetName val="ODC estimates"/>
      <sheetName val="Input Sheet"/>
      <sheetName val="PLC"/>
      <sheetName val="BOM"/>
      <sheetName val="Calendar"/>
      <sheetName val="Ind-Rt"/>
      <sheetName val="Info"/>
      <sheetName val="NLT"/>
      <sheetName val="Labor"/>
      <sheetName val="Empl"/>
      <sheetName val="Labcats"/>
      <sheetName val="NE ESI IT_excl 117 BA"/>
      <sheetName val="WBSD"/>
      <sheetName val="Rpt_Yr"/>
      <sheetName val="Sum-EOC"/>
      <sheetName val="Drop Down"/>
      <sheetName val="J-SEC"/>
      <sheetName val="CSS-WX Labor Rate Categories"/>
      <sheetName val="LCAT"/>
      <sheetName val="Mapping"/>
      <sheetName val="SUBMEPP Preliminary Pricing"/>
      <sheetName val="Summaries"/>
      <sheetName val="HR Mapping"/>
      <sheetName val="Cross_Map"/>
      <sheetName val="1601 Detail information"/>
      <sheetName val="CLIN Structure"/>
      <sheetName val="Group List"/>
      <sheetName val="Sheet1"/>
      <sheetName val="BPA Rate Table"/>
      <sheetName val="LCAT Crosswalk"/>
      <sheetName val="Fields"/>
      <sheetName val="Sheet2"/>
      <sheetName val="Selections"/>
      <sheetName val="Drop Downs"/>
      <sheetName val="Data"/>
      <sheetName val="Sum_of_FDC"/>
      <sheetName val="Composite_Indirect_Rates"/>
      <sheetName val="Team_Labor_Rate_Blending"/>
      <sheetName val="Command_Center"/>
      <sheetName val="Lodging_Tax_by_Major_City"/>
      <sheetName val="Overhead_Rates"/>
      <sheetName val="ODC_estimates"/>
      <sheetName val="Input_Sheet"/>
      <sheetName val="NE_ESI_IT_excl_117_BA"/>
      <sheetName val="Drop_Down"/>
      <sheetName val="CSS-WX_Labor_Rate_Categories"/>
      <sheetName val="1601_Detail_information"/>
      <sheetName val="SUBMEPP_Preliminary_Pricing"/>
      <sheetName val="HR_Mapping"/>
      <sheetName val="CLIN_Structure"/>
      <sheetName val="Global - Do not change"/>
      <sheetName val="WD Locations"/>
      <sheetName val="WD LCs"/>
      <sheetName val="JobCo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01 Detail information"/>
      <sheetName val="Roll-Up"/>
      <sheetName val="RD"/>
      <sheetName val="Main"/>
      <sheetName val="cashflowdata"/>
      <sheetName val="Equity Balances"/>
      <sheetName val="Summary"/>
      <sheetName val="1510"/>
      <sheetName val="Considerations"/>
      <sheetName val="restated tecsi and danet"/>
      <sheetName val="Sheet6"/>
      <sheetName val="tieoutsheetinvestments"/>
      <sheetName val="Sheet8"/>
      <sheetName val="Sheet9"/>
      <sheetName val="Sheet10"/>
      <sheetName val="Sheet11"/>
      <sheetName val="Sheet12"/>
      <sheetName val="Sheet13"/>
      <sheetName val="Sheet14"/>
      <sheetName val="Sheet15"/>
      <sheetName val="Sheet16"/>
      <sheetName val="AccrualSummary"/>
      <sheetName val="CIGLInput"/>
      <sheetName val="PAInput"/>
      <sheetName val="Submit"/>
      <sheetName val="1601_Detail_information"/>
      <sheetName val="Equity_Balances"/>
      <sheetName val="restated_tecsi_and_danet"/>
      <sheetName val="Form19"/>
      <sheetName val="Pricing"/>
      <sheetName val="RATETEMP"/>
      <sheetName val="Control Panel"/>
      <sheetName val="Div 5037"/>
      <sheetName val="Div 6173"/>
      <sheetName val="Div 6280"/>
      <sheetName val="4THQ_COLL"/>
      <sheetName val="FP&amp;A Notes"/>
      <sheetName val="CP Inventory Transfers"/>
      <sheetName val="CP Labor Detail"/>
      <sheetName val="Form5A"/>
      <sheetName val="DivInp"/>
      <sheetName val="UniqueInp"/>
      <sheetName val="Form1"/>
      <sheetName val="Form6"/>
      <sheetName val="Form8"/>
      <sheetName val="Form3"/>
      <sheetName val="Form7"/>
      <sheetName val="Form4"/>
      <sheetName val="Form9"/>
      <sheetName val="Form5"/>
      <sheetName val="Form10"/>
      <sheetName val="RevCalc"/>
      <sheetName val="ProvRates"/>
      <sheetName val="1601_Detail_information1"/>
      <sheetName val="FP&amp;A_Notes"/>
      <sheetName val="Equity_Balances1"/>
      <sheetName val="restated_tecsi_and_danet1"/>
      <sheetName val="Control_Panel"/>
      <sheetName val="Div_5037"/>
      <sheetName val="Div_6173"/>
      <sheetName val="Div_6280"/>
      <sheetName val="CP_Inventory_Transfers"/>
      <sheetName val="CP_Labor_Detail"/>
      <sheetName val="Drop Down Options"/>
      <sheetName val="Salary Comparison"/>
      <sheetName val="Sheet1"/>
      <sheetName val="ACQ397SM"/>
      <sheetName val="Workpaper Index"/>
      <sheetName val="Data"/>
      <sheetName val="Companies"/>
      <sheetName val="Model"/>
      <sheetName val="Core Allocation"/>
      <sheetName val="Pickwick Report"/>
      <sheetName val="Transaction Inputs"/>
      <sheetName val="SEC_855_CALC"/>
      <sheetName val="General Inputs"/>
      <sheetName val="BS allocation - December"/>
      <sheetName val="Marge"/>
      <sheetName val="AccDil"/>
      <sheetName val="SUM"/>
      <sheetName val="Cash"/>
      <sheetName val="Footnotes"/>
      <sheetName val="shtLookup"/>
      <sheetName val="MFG Capital"/>
      <sheetName val="Deltek-Upload"/>
      <sheetName val="E-YTD"/>
      <sheetName val="assumptions"/>
      <sheetName val="2005"/>
      <sheetName val="A4.3d- 6mth ave"/>
      <sheetName val="LONG PUTS"/>
      <sheetName val="Dalton"/>
      <sheetName val="Bloomberg Comp"/>
      <sheetName val="Share Price Data"/>
      <sheetName val="DIVPEP II - US$"/>
      <sheetName val="Q1 2013 Admin Fee"/>
      <sheetName val="l&amp;b F"/>
      <sheetName val="1601Period 3 Fy98"/>
      <sheetName val="ic"/>
      <sheetName val="W-9A|Income Tax"/>
      <sheetName val="Welcome"/>
      <sheetName val="lookup"/>
      <sheetName val="CP PMO Detail"/>
      <sheetName val="Transfers In"/>
      <sheetName val="Company Data"/>
      <sheetName val="WBS"/>
      <sheetName val="sum of fdc"/>
    </sheetNames>
    <sheetDataSet>
      <sheetData sheetId="0" refreshError="1">
        <row r="12">
          <cell r="B12">
            <v>0.49</v>
          </cell>
        </row>
        <row r="98">
          <cell r="H98">
            <v>797321</v>
          </cell>
        </row>
        <row r="99">
          <cell r="H99">
            <v>219401.51</v>
          </cell>
        </row>
        <row r="100">
          <cell r="H100">
            <v>156335.5</v>
          </cell>
        </row>
        <row r="101">
          <cell r="H101">
            <v>190432.66</v>
          </cell>
        </row>
        <row r="102">
          <cell r="H102">
            <v>35239.199999999997</v>
          </cell>
        </row>
        <row r="103">
          <cell r="H103">
            <v>362564</v>
          </cell>
        </row>
        <row r="104">
          <cell r="H104">
            <v>-200146</v>
          </cell>
        </row>
        <row r="105">
          <cell r="H105">
            <v>-735739</v>
          </cell>
        </row>
        <row r="106">
          <cell r="H106">
            <v>-223505</v>
          </cell>
        </row>
        <row r="107">
          <cell r="H107">
            <v>-93752</v>
          </cell>
        </row>
        <row r="108">
          <cell r="H108">
            <v>-409310.51</v>
          </cell>
        </row>
        <row r="109">
          <cell r="H109">
            <v>37050.519999999997</v>
          </cell>
        </row>
        <row r="110">
          <cell r="H110">
            <v>-135891.88</v>
          </cell>
        </row>
        <row r="113">
          <cell r="H113">
            <v>105000</v>
          </cell>
        </row>
        <row r="114">
          <cell r="H114">
            <v>134000</v>
          </cell>
        </row>
        <row r="115">
          <cell r="H115">
            <v>146250</v>
          </cell>
        </row>
        <row r="119">
          <cell r="H119">
            <v>133378</v>
          </cell>
        </row>
        <row r="123">
          <cell r="H123">
            <v>112500</v>
          </cell>
        </row>
        <row r="127">
          <cell r="H127">
            <v>250000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ow r="12">
          <cell r="B12">
            <v>0.49</v>
          </cell>
        </row>
      </sheetData>
      <sheetData sheetId="54">
        <row r="12">
          <cell r="B12">
            <v>0.49</v>
          </cell>
        </row>
      </sheetData>
      <sheetData sheetId="55"/>
      <sheetData sheetId="56"/>
      <sheetData sheetId="57"/>
      <sheetData sheetId="58"/>
      <sheetData sheetId="59"/>
      <sheetData sheetId="60"/>
      <sheetData sheetId="61"/>
      <sheetData sheetId="62"/>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IssInvcs"/>
      <sheetName val="ComPdInvcs"/>
      <sheetName val="headers"/>
    </sheetNames>
    <sheetDataSet>
      <sheetData sheetId="0" refreshError="1"/>
      <sheetData sheetId="1" refreshError="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RECLASS1"/>
      <sheetName val="ENGINEERING"/>
      <sheetName val="MANUFACTURING"/>
      <sheetName val="SERVICES"/>
      <sheetName val="MATERIAL BURDEN"/>
      <sheetName val="Reclass Sum"/>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01 Detail information"/>
      <sheetName val="RD"/>
      <sheetName val="Submit"/>
      <sheetName val="Form19"/>
      <sheetName val="Pricing"/>
      <sheetName val="1601_Detail_information"/>
      <sheetName val="RATETEMP"/>
      <sheetName val="cashflowdata"/>
      <sheetName val="Equity Balances"/>
      <sheetName val="Summary"/>
      <sheetName val="1510"/>
      <sheetName val="Considerations"/>
      <sheetName val="restated tecsi and danet"/>
      <sheetName val="Sheet6"/>
      <sheetName val="tieoutsheetinvestments"/>
      <sheetName val="Sheet8"/>
      <sheetName val="Sheet9"/>
      <sheetName val="Sheet10"/>
      <sheetName val="Sheet11"/>
      <sheetName val="Sheet12"/>
      <sheetName val="Sheet13"/>
      <sheetName val="Sheet14"/>
      <sheetName val="Sheet15"/>
      <sheetName val="Sheet16"/>
      <sheetName val="AccrualSummary"/>
      <sheetName val="CIGLInput"/>
      <sheetName val="PAInput"/>
      <sheetName val="Control Panel"/>
      <sheetName val="Equity_Balances"/>
      <sheetName val="restated_tecsi_and_danet"/>
      <sheetName val="Div 5037"/>
      <sheetName val="Div 6173"/>
      <sheetName val="Div 6280"/>
      <sheetName val="Roll-Up"/>
      <sheetName val="Main"/>
      <sheetName val="CP Inventory Transfers"/>
      <sheetName val="CP Labor Detail"/>
      <sheetName val="4THQ_COLL"/>
      <sheetName val="FP&amp;A Notes"/>
      <sheetName val="Salary Comparison"/>
      <sheetName val="Form5A"/>
      <sheetName val="DivInp"/>
      <sheetName val="UniqueInp"/>
      <sheetName val="Form1"/>
      <sheetName val="Form6"/>
      <sheetName val="Form8"/>
      <sheetName val="Form3"/>
      <sheetName val="Form7"/>
      <sheetName val="Form4"/>
      <sheetName val="Form9"/>
      <sheetName val="Form5"/>
      <sheetName val="Form10"/>
      <sheetName val="RevCalc"/>
      <sheetName val="ProvRates"/>
      <sheetName val="1601_Detail_information1"/>
      <sheetName val="FP&amp;A_Notes"/>
      <sheetName val="Equity_Balances1"/>
      <sheetName val="restated_tecsi_and_danet1"/>
      <sheetName val="Control_Panel"/>
      <sheetName val="Div_5037"/>
      <sheetName val="Div_6173"/>
      <sheetName val="Div_6280"/>
      <sheetName val="CP_Inventory_Transfers"/>
      <sheetName val="CP_Labor_Detail"/>
      <sheetName val="ACQ397SM"/>
      <sheetName val="Workpaper Index"/>
      <sheetName val="Data"/>
      <sheetName val="Companies"/>
      <sheetName val="Model"/>
      <sheetName val="Core Allocation"/>
      <sheetName val="Pickwick Report"/>
      <sheetName val="Transaction Inputs"/>
      <sheetName val="SEC_855_CALC"/>
      <sheetName val="General Inputs"/>
      <sheetName val="BS allocation - December"/>
      <sheetName val="Marge"/>
      <sheetName val="AccDil"/>
      <sheetName val="SUM"/>
      <sheetName val="Cash"/>
      <sheetName val="Footnotes"/>
      <sheetName val="shtLookup"/>
      <sheetName val="MFG Capital"/>
      <sheetName val="Deltek-Upload"/>
      <sheetName val="E-YTD"/>
      <sheetName val="assumptions"/>
      <sheetName val="2005"/>
      <sheetName val="A4.3d- 6mth ave"/>
      <sheetName val="LONG PUTS"/>
      <sheetName val="Dalton"/>
      <sheetName val="Bloomberg Comp"/>
      <sheetName val="Share Price Data"/>
      <sheetName val="DIVPEP II - US$"/>
      <sheetName val="Q1 2013 Admin Fee"/>
      <sheetName val="Sheet1"/>
      <sheetName val="l&amp;b F"/>
      <sheetName val="1601Period 3 Fy98"/>
      <sheetName val="Drop Down Options"/>
      <sheetName val="ic"/>
      <sheetName val="W-9A|Income Tax"/>
      <sheetName val="Welcome"/>
      <sheetName val="lookup"/>
      <sheetName val="CP PMO Detail"/>
      <sheetName val="Transfers In"/>
      <sheetName val="Company Data"/>
      <sheetName val="Salary_Comparison"/>
      <sheetName val="Surgery - Consolidation"/>
      <sheetName val="sum of fdc"/>
      <sheetName val="WBS"/>
      <sheetName val="L3 Harris mapped accounts"/>
      <sheetName val="Dates"/>
      <sheetName val="MASTER"/>
      <sheetName val="FCF Proxy"/>
      <sheetName val="1601period 4 fy98"/>
      <sheetName val="Control"/>
      <sheetName val="Base Info"/>
      <sheetName val="Financing"/>
      <sheetName val="price"/>
      <sheetName val="Base_Info"/>
      <sheetName val="Settings"/>
      <sheetName val="T2 - ETR-NOT USED"/>
      <sheetName val="Controls"/>
      <sheetName val="Sheet1 (2)"/>
      <sheetName val="E. Form 1118 AMT General 16"/>
      <sheetName val="tstrip"/>
      <sheetName val="MODEL4"/>
      <sheetName val="00000"/>
      <sheetName val="Fund II - Add-on Piedmont Call"/>
      <sheetName val="P-1"/>
      <sheetName val="HQ, FM and Mobilisation Costs"/>
      <sheetName val="STEPS Payable"/>
      <sheetName val="STEPS Receivable"/>
      <sheetName val="Treasury Transactions"/>
      <sheetName val="August 02 Corrected"/>
      <sheetName val="RD $14.95"/>
      <sheetName val="Wall to Wall"/>
      <sheetName val="Primary rates"/>
      <sheetName val="P&amp;L Summary Page"/>
      <sheetName val="Ledger Upload GEM"/>
      <sheetName val="Status by Filing Method"/>
      <sheetName val="Tableau Doc"/>
      <sheetName val="Notionnel-juridique"/>
      <sheetName val="A1 - Income Statement"/>
      <sheetName val="ww-1 capital allocation"/>
      <sheetName val="Contact List"/>
      <sheetName val="member database"/>
      <sheetName val="FAB별"/>
      <sheetName val="Equity"/>
      <sheetName val=""/>
      <sheetName val="P2"/>
      <sheetName val="P1"/>
      <sheetName val="Memo's"/>
      <sheetName val="PR Volume Mac"/>
      <sheetName val="Caricom Local Volume Mac"/>
      <sheetName val="314 A"/>
      <sheetName val="owssvr"/>
      <sheetName val="DP - FFS Monthly Performance"/>
      <sheetName val="Occ and Rate"/>
      <sheetName val="Sheet2"/>
      <sheetName val="Codes"/>
      <sheetName val="TaxonomyManagerReport"/>
      <sheetName val="JPM Fund List"/>
      <sheetName val="ALL FORMS"/>
      <sheetName val="Pass Query"/>
      <sheetName val="Status list"/>
      <sheetName val="Agent statement"/>
      <sheetName val="Database"/>
      <sheetName val="Definitions"/>
      <sheetName val="F"/>
      <sheetName val="K-1 Status 5.5.16 for LOOKUP"/>
      <sheetName val="Summary quarterly P&amp;L"/>
      <sheetName val="Inputs"/>
      <sheetName val="K1DB"/>
      <sheetName val="Menu"/>
      <sheetName val="Description Bank"/>
      <sheetName val="Assum"/>
      <sheetName val="Lists"/>
      <sheetName val="National Comps"/>
      <sheetName val="A.6 Line 16 Foreign Transac."/>
      <sheetName val="MARKS.xls - Inputs"/>
      <sheetName val="Country Codes"/>
      <sheetName val="1.SC II Main TIS"/>
      <sheetName val="1.SC II Main TIS Q4"/>
      <sheetName val="PFIC Summary"/>
      <sheetName val="Recipient and WHA Status Codes"/>
      <sheetName val="Other drop down options"/>
      <sheetName val="Exemption Codes"/>
      <sheetName val="5346 Actuals"/>
      <sheetName val="EVA €"/>
      <sheetName val="End"/>
      <sheetName val="GSK"/>
      <sheetName val="NVGN"/>
      <sheetName val="NYSE-SYK"/>
      <sheetName val="RCM Penetration"/>
      <sheetName val="List"/>
      <sheetName val="Trading Account"/>
      <sheetName val="Consolidated BS"/>
      <sheetName val="Consolidated IS"/>
      <sheetName val="Sheet3"/>
      <sheetName val="Risk"/>
      <sheetName val="1601_Detail_information2"/>
      <sheetName val="Equity_Balances2"/>
      <sheetName val="restated_tecsi_and_danet2"/>
      <sheetName val="Control_Panel1"/>
      <sheetName val="Div_50371"/>
      <sheetName val="Div_61731"/>
      <sheetName val="Div_62801"/>
      <sheetName val="CP_Inventory_Transfers1"/>
      <sheetName val="CP_Labor_Detail1"/>
      <sheetName val="FP&amp;A_Notes1"/>
      <sheetName val="Workpaper_Index"/>
      <sheetName val="Core_Allocation"/>
      <sheetName val="Pickwick_Report"/>
      <sheetName val="Transaction_Inputs"/>
      <sheetName val="General_Inputs"/>
      <sheetName val="BS_allocation_-_December"/>
      <sheetName val="MFG_Capital"/>
      <sheetName val="A4_3d-_6mth_ave"/>
      <sheetName val="LONG_PUTS"/>
      <sheetName val="Bloomberg_Comp"/>
      <sheetName val="Share_Price_Data"/>
      <sheetName val="DIVPEP_II_-_US$"/>
      <sheetName val="Q1_2013_Admin_Fee"/>
      <sheetName val="l&amp;b_F"/>
      <sheetName val="1601Period_3_Fy98"/>
      <sheetName val="Drop_Down_Options"/>
      <sheetName val="W-9A|Income_Tax"/>
      <sheetName val="CP_PMO_Detail"/>
      <sheetName val="Transfers_In"/>
      <sheetName val="Company_Data"/>
      <sheetName val="Salary_Comparison1"/>
      <sheetName val="sum_of_fdc"/>
      <sheetName val="Surgery_-_Consolidation"/>
      <sheetName val="1601_Detail_information3"/>
      <sheetName val="Equity_Balances3"/>
      <sheetName val="restated_tecsi_and_danet3"/>
      <sheetName val="Control_Panel2"/>
      <sheetName val="Div_50372"/>
      <sheetName val="Div_61732"/>
      <sheetName val="Div_62802"/>
      <sheetName val="FP&amp;A_Notes2"/>
      <sheetName val="CP_Inventory_Transfers2"/>
      <sheetName val="CP_Labor_Detail2"/>
      <sheetName val="Drop_Down_Options1"/>
      <sheetName val="Salary_Comparison2"/>
      <sheetName val="Workpaper_Index1"/>
      <sheetName val="Core_Allocation1"/>
      <sheetName val="Pickwick_Report1"/>
      <sheetName val="Transaction_Inputs1"/>
      <sheetName val="General_Inputs1"/>
      <sheetName val="BS_allocation_-_December1"/>
      <sheetName val="MFG_Capital1"/>
      <sheetName val="A4_3d-_6mth_ave1"/>
      <sheetName val="LONG_PUTS1"/>
      <sheetName val="Bloomberg_Comp1"/>
      <sheetName val="Share_Price_Data1"/>
      <sheetName val="DIVPEP_II_-_US$1"/>
      <sheetName val="Q1_2013_Admin_Fee1"/>
      <sheetName val="l&amp;b_F1"/>
      <sheetName val="1601Period_3_Fy981"/>
      <sheetName val="CP_PMO_Detail1"/>
      <sheetName val="Transfers_In1"/>
      <sheetName val="W-9A|Income_Tax1"/>
      <sheetName val="Company_Data1"/>
      <sheetName val="sum_of_fdc1"/>
      <sheetName val="Surgery_-_Consolidation1"/>
      <sheetName val="Detail"/>
      <sheetName val="M&amp;A Table"/>
      <sheetName val="payor mix"/>
      <sheetName val="Beta"/>
      <sheetName val="Total Payor (B)"/>
      <sheetName val="Opex_HPC2"/>
      <sheetName val="sales vol."/>
      <sheetName val="Proforma"/>
      <sheetName val="Total"/>
      <sheetName val="Graphs"/>
      <sheetName val="Parameters"/>
      <sheetName val="Old Summary"/>
      <sheetName val="Month Spend Breakdown"/>
      <sheetName val="IRC Output 1"/>
      <sheetName val="TRANSACTION"/>
      <sheetName val="Financials"/>
      <sheetName val="Auto_Control"/>
      <sheetName val="Sensetivities"/>
      <sheetName val="MLP IPO Yields vs MLP Index"/>
      <sheetName val="LONG POSITIONS"/>
      <sheetName val="DCF"/>
      <sheetName val="Summary 1-Ph1"/>
      <sheetName val="Key"/>
      <sheetName val="MTD"/>
      <sheetName val="Apportionment - Output"/>
      <sheetName val="SALT"/>
      <sheetName val="Partner Data"/>
      <sheetName val="Part"/>
      <sheetName val="DUE FROM &amp; TO"/>
      <sheetName val="Drop Down List"/>
      <sheetName val="K-1 Input"/>
      <sheetName val="Mapping"/>
      <sheetName val="quarterly income and e&amp;p"/>
      <sheetName val="pcQueryData"/>
      <sheetName val="0012SSA"/>
      <sheetName val="Hf"/>
      <sheetName val="Income Codes"/>
      <sheetName val="Salary Rate Reference"/>
      <sheetName val="LBO"/>
      <sheetName val="Exemption Codes &amp; LOB Codes"/>
      <sheetName val="Lookups &amp; Descriptions"/>
      <sheetName val="Salary_Rate_Reference"/>
      <sheetName val="CA Lab Equp"/>
      <sheetName val="ENE"/>
      <sheetName val="NAV-REC"/>
      <sheetName val="Salary_Rate_Reference1"/>
      <sheetName val="Lookups_&amp;_Descriptions"/>
      <sheetName val="Month_Spend_Breakdown"/>
      <sheetName val="IRC_Output_1"/>
      <sheetName val="Exemption_Codes"/>
      <sheetName val="Income_Codes"/>
      <sheetName val="Recipient_and_WHA_Status_Codes"/>
      <sheetName val="Other_drop_down_options"/>
      <sheetName val="CURRENCY"/>
      <sheetName val="Datasheet"/>
      <sheetName val="LT Equity Prepaid Exp 184020"/>
      <sheetName val="Top level reprt"/>
      <sheetName val="STORAGE W'HOUSE"/>
      <sheetName val="LASER"/>
      <sheetName val="EXT. SUPPLIES"/>
      <sheetName val="AUTOMAIL"/>
      <sheetName val="CSMCU"/>
      <sheetName val="FICHE"/>
      <sheetName val="PF's data"/>
      <sheetName val="PRINTOPOST"/>
      <sheetName val="MANUAL MAILING"/>
      <sheetName val="INPUT SERVICES"/>
      <sheetName val="NORWICH POSTAL"/>
      <sheetName val="PC STORAGE"/>
      <sheetName val="useforqtrlychart"/>
      <sheetName val="Typical Company"/>
      <sheetName val="Model Assumptions"/>
      <sheetName val="Print Controls"/>
      <sheetName val="Venetian"/>
      <sheetName val="Original Plan"/>
      <sheetName val="A"/>
      <sheetName val="MktComps"/>
      <sheetName val="Graph"/>
      <sheetName val="INFAnnual"/>
      <sheetName val="IssuerSummary"/>
      <sheetName val="Trial Balance"/>
      <sheetName val="Projections"/>
      <sheetName val="Eur-Azeo Report"/>
      <sheetName val="ST Corrections"/>
      <sheetName val="Lead"/>
      <sheetName val="CoA"/>
      <sheetName val="Sensitivity Matrix"/>
      <sheetName val="10 Year Cash"/>
      <sheetName val="IDC"/>
      <sheetName val="Prices"/>
      <sheetName val="Literal Reference"/>
      <sheetName val="3800-003"/>
      <sheetName val="3800-004"/>
      <sheetName val="tables"/>
      <sheetName val="Scenario Summary"/>
      <sheetName val="Cash Summary"/>
      <sheetName val="Detail USG"/>
      <sheetName val="Dropdowns"/>
      <sheetName val="Instructions"/>
      <sheetName val="Legend"/>
      <sheetName val="建物概要 (2)"/>
      <sheetName val="COLinfo"/>
      <sheetName val="7800 TSG Taxes &amp; License"/>
      <sheetName val="GROCS"/>
      <sheetName val="ECI"/>
      <sheetName val="CRITERIA1"/>
      <sheetName val="PIVOT 1 (DA NON CAMBIARE)"/>
      <sheetName val="Option-Year2"/>
    </sheetNames>
    <sheetDataSet>
      <sheetData sheetId="0" refreshError="1">
        <row r="12">
          <cell r="B12">
            <v>0.49</v>
          </cell>
        </row>
        <row r="97">
          <cell r="H97">
            <v>0</v>
          </cell>
        </row>
        <row r="98">
          <cell r="H98">
            <v>797321</v>
          </cell>
        </row>
        <row r="99">
          <cell r="H99">
            <v>219401.51</v>
          </cell>
        </row>
        <row r="100">
          <cell r="H100">
            <v>156335.5</v>
          </cell>
        </row>
        <row r="101">
          <cell r="H101">
            <v>190432.66</v>
          </cell>
        </row>
        <row r="102">
          <cell r="H102">
            <v>35239.199999999997</v>
          </cell>
        </row>
        <row r="103">
          <cell r="H103">
            <v>362564</v>
          </cell>
        </row>
        <row r="104">
          <cell r="H104">
            <v>-200146</v>
          </cell>
        </row>
        <row r="105">
          <cell r="H105">
            <v>-735739</v>
          </cell>
        </row>
        <row r="106">
          <cell r="H106">
            <v>-223505</v>
          </cell>
        </row>
        <row r="107">
          <cell r="H107">
            <v>-93752</v>
          </cell>
        </row>
        <row r="108">
          <cell r="H108">
            <v>-409310.51</v>
          </cell>
        </row>
        <row r="109">
          <cell r="H109">
            <v>37050.519999999997</v>
          </cell>
        </row>
        <row r="110">
          <cell r="H110">
            <v>-135891.88</v>
          </cell>
        </row>
        <row r="111">
          <cell r="H111">
            <v>0</v>
          </cell>
        </row>
        <row r="112">
          <cell r="H112">
            <v>0</v>
          </cell>
        </row>
        <row r="113">
          <cell r="H113">
            <v>105000</v>
          </cell>
        </row>
        <row r="114">
          <cell r="H114">
            <v>134000</v>
          </cell>
        </row>
        <row r="115">
          <cell r="H115">
            <v>146250</v>
          </cell>
        </row>
        <row r="116">
          <cell r="H116">
            <v>0</v>
          </cell>
        </row>
        <row r="117">
          <cell r="H117">
            <v>-350000</v>
          </cell>
        </row>
        <row r="118">
          <cell r="H118">
            <v>0</v>
          </cell>
        </row>
        <row r="119">
          <cell r="H119">
            <v>133378</v>
          </cell>
        </row>
        <row r="120">
          <cell r="H120">
            <v>59332.220000000205</v>
          </cell>
        </row>
        <row r="121">
          <cell r="H121">
            <v>458798.35000000003</v>
          </cell>
        </row>
        <row r="122">
          <cell r="H122">
            <v>0</v>
          </cell>
        </row>
        <row r="123">
          <cell r="H123">
            <v>112500</v>
          </cell>
        </row>
        <row r="124">
          <cell r="H124">
            <v>0</v>
          </cell>
        </row>
        <row r="125">
          <cell r="H125">
            <v>0</v>
          </cell>
        </row>
        <row r="126">
          <cell r="H126">
            <v>0</v>
          </cell>
        </row>
        <row r="127">
          <cell r="H127">
            <v>250000</v>
          </cell>
        </row>
        <row r="128">
          <cell r="H128">
            <v>0</v>
          </cell>
        </row>
        <row r="129">
          <cell r="H129">
            <v>168130.57000000024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ow r="12">
          <cell r="B12">
            <v>0.49</v>
          </cell>
        </row>
      </sheetData>
      <sheetData sheetId="55">
        <row r="12">
          <cell r="B12">
            <v>0.49</v>
          </cell>
        </row>
      </sheetData>
      <sheetData sheetId="56">
        <row r="12">
          <cell r="B12">
            <v>0.49</v>
          </cell>
        </row>
      </sheetData>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sheetData sheetId="196"/>
      <sheetData sheetId="197" refreshError="1"/>
      <sheetData sheetId="198" refreshError="1"/>
      <sheetData sheetId="199">
        <row r="12">
          <cell r="B12">
            <v>0.49</v>
          </cell>
        </row>
      </sheetData>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row r="12">
          <cell r="B12">
            <v>0.49</v>
          </cell>
        </row>
      </sheetData>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sheetData sheetId="307" refreshError="1"/>
      <sheetData sheetId="308" refreshError="1"/>
      <sheetData sheetId="309" refreshError="1"/>
      <sheetData sheetId="310"/>
      <sheetData sheetId="311">
        <row r="98">
          <cell r="H98">
            <v>797321</v>
          </cell>
        </row>
      </sheetData>
      <sheetData sheetId="312"/>
      <sheetData sheetId="313"/>
      <sheetData sheetId="314"/>
      <sheetData sheetId="315"/>
      <sheetData sheetId="316"/>
      <sheetData sheetId="317"/>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01 Detail information"/>
      <sheetName val="Roll-Up"/>
      <sheetName val="RD"/>
      <sheetName val="Main"/>
      <sheetName val="cashflowdata"/>
      <sheetName val="Equity Balances"/>
      <sheetName val="Summary"/>
      <sheetName val="1510"/>
      <sheetName val="Considerations"/>
      <sheetName val="restated tecsi and danet"/>
      <sheetName val="Sheet6"/>
      <sheetName val="tieoutsheetinvestments"/>
      <sheetName val="Sheet8"/>
      <sheetName val="Sheet9"/>
      <sheetName val="Sheet10"/>
      <sheetName val="Sheet11"/>
      <sheetName val="Sheet12"/>
      <sheetName val="Sheet13"/>
      <sheetName val="Sheet14"/>
      <sheetName val="Sheet15"/>
      <sheetName val="Sheet16"/>
      <sheetName val="AccrualSummary"/>
      <sheetName val="CIGLInput"/>
      <sheetName val="PAInput"/>
      <sheetName val="Submit"/>
      <sheetName val="1601_Detail_information"/>
      <sheetName val="Equity_Balances"/>
      <sheetName val="restated_tecsi_and_danet"/>
      <sheetName val="Form19"/>
      <sheetName val="Pricing"/>
      <sheetName val="RATETEMP"/>
      <sheetName val="Control Panel"/>
      <sheetName val="Div 5037"/>
      <sheetName val="Div 6173"/>
      <sheetName val="Div 6280"/>
      <sheetName val="4THQ_COLL"/>
      <sheetName val="FP&amp;A Notes"/>
      <sheetName val="CP Inventory Transfers"/>
      <sheetName val="CP Labor Detail"/>
      <sheetName val="Form5A"/>
      <sheetName val="DivInp"/>
      <sheetName val="UniqueInp"/>
      <sheetName val="Form1"/>
      <sheetName val="Form6"/>
      <sheetName val="Form8"/>
      <sheetName val="Form3"/>
      <sheetName val="Form7"/>
      <sheetName val="Form4"/>
      <sheetName val="Form9"/>
      <sheetName val="Form5"/>
      <sheetName val="Form10"/>
      <sheetName val="RevCalc"/>
      <sheetName val="ProvRates"/>
      <sheetName val="1601_Detail_information1"/>
      <sheetName val="FP&amp;A_Notes"/>
      <sheetName val="Equity_Balances1"/>
      <sheetName val="restated_tecsi_and_danet1"/>
      <sheetName val="Control_Panel"/>
      <sheetName val="Div_5037"/>
      <sheetName val="Div_6173"/>
      <sheetName val="Div_6280"/>
      <sheetName val="CP_Inventory_Transfers"/>
      <sheetName val="CP_Labor_Detail"/>
      <sheetName val="Drop Down Options"/>
      <sheetName val="Salary Comparison"/>
    </sheetNames>
    <sheetDataSet>
      <sheetData sheetId="0" refreshError="1">
        <row r="98">
          <cell r="H98">
            <v>797321</v>
          </cell>
        </row>
        <row r="99">
          <cell r="H99">
            <v>219401.51</v>
          </cell>
        </row>
        <row r="100">
          <cell r="H100">
            <v>156335.5</v>
          </cell>
        </row>
        <row r="101">
          <cell r="H101">
            <v>190432.66</v>
          </cell>
        </row>
        <row r="102">
          <cell r="H102">
            <v>35239.199999999997</v>
          </cell>
        </row>
        <row r="103">
          <cell r="H103">
            <v>362564</v>
          </cell>
        </row>
        <row r="104">
          <cell r="H104">
            <v>-200146</v>
          </cell>
        </row>
        <row r="105">
          <cell r="H105">
            <v>-735739</v>
          </cell>
        </row>
        <row r="106">
          <cell r="H106">
            <v>-223505</v>
          </cell>
        </row>
        <row r="107">
          <cell r="H107">
            <v>-93752</v>
          </cell>
        </row>
        <row r="108">
          <cell r="H108">
            <v>-409310.51</v>
          </cell>
        </row>
        <row r="109">
          <cell r="H109">
            <v>37050.519999999997</v>
          </cell>
        </row>
        <row r="110">
          <cell r="H110">
            <v>-135891.88</v>
          </cell>
        </row>
        <row r="113">
          <cell r="H113">
            <v>105000</v>
          </cell>
        </row>
        <row r="114">
          <cell r="H114">
            <v>134000</v>
          </cell>
        </row>
        <row r="115">
          <cell r="H115">
            <v>146250</v>
          </cell>
        </row>
        <row r="119">
          <cell r="H119">
            <v>133378</v>
          </cell>
        </row>
        <row r="123">
          <cell r="H123">
            <v>112500</v>
          </cell>
        </row>
        <row r="127">
          <cell r="H127">
            <v>250000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sheetData sheetId="55"/>
      <sheetData sheetId="56"/>
      <sheetData sheetId="57"/>
      <sheetData sheetId="58"/>
      <sheetData sheetId="59"/>
      <sheetData sheetId="60"/>
      <sheetData sheetId="61"/>
      <sheetData sheetId="62"/>
      <sheetData sheetId="63" refreshError="1"/>
      <sheetData sheetId="6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
      <sheetName val="1601Period 3 Fy98"/>
      <sheetName val="1601 Detail information"/>
      <sheetName val="SOWReport"/>
      <sheetName val="1601Period_3_Fy98"/>
      <sheetName val="1601_Detail_information"/>
      <sheetName val="Simms Names"/>
      <sheetName val="Labor Codes"/>
      <sheetName val="Ranges"/>
      <sheetName val="pldt"/>
      <sheetName val="IncStmt"/>
      <sheetName val="Bal Sheet"/>
      <sheetName val="Entries"/>
      <sheetName val="CY pickup"/>
      <sheetName val="Notes"/>
      <sheetName val="Ex Rates"/>
      <sheetName val="1601 vs Equity"/>
      <sheetName val="B -Purch Price"/>
      <sheetName val="RevCalc"/>
      <sheetName val="1601Period_3_Fy981"/>
      <sheetName val="1601_Detail_information1"/>
      <sheetName val="Simms_Names"/>
      <sheetName val="Labor_Codes"/>
      <sheetName val="Bal_Sheet"/>
      <sheetName val="CY_pickup"/>
      <sheetName val="Ex_Rates"/>
      <sheetName val="1601_vs_Equity"/>
      <sheetName val="B_-Purch_Price"/>
      <sheetName val="executive officer data_OLD"/>
      <sheetName val="SGT SKILL LEVELS"/>
      <sheetName val="Bid Rates"/>
      <sheetName val="Income Statement"/>
      <sheetName val="RD"/>
      <sheetName val="SUM SCH (Internal)"/>
      <sheetName val="FCST OY1 CLIN 170 with chart"/>
      <sheetName val="Rabbi"/>
      <sheetName val="SCH 7"/>
      <sheetName val="1601Period_3_Fy982"/>
      <sheetName val="1601_Detail_information2"/>
      <sheetName val="Simms_Names1"/>
      <sheetName val="Labor_Codes1"/>
      <sheetName val="SGT_SKILL_LEVELS"/>
      <sheetName val="Bal_Sheet1"/>
      <sheetName val="CY_pickup1"/>
      <sheetName val="Ex_Rates1"/>
      <sheetName val="1601_vs_Equity1"/>
      <sheetName val="B_-Purch_Price1"/>
      <sheetName val="GPOR"/>
      <sheetName val="A1 - Income Statement"/>
      <sheetName val="Welcome"/>
      <sheetName val="1601_Detail_information3"/>
      <sheetName val="1601Period_3_Fy983"/>
      <sheetName val="Simms_Names2"/>
      <sheetName val="Labor_Codes2"/>
      <sheetName val="Bal_Sheet2"/>
      <sheetName val="CY_pickup2"/>
      <sheetName val="Ex_Rates2"/>
      <sheetName val="1601_vs_Equity2"/>
      <sheetName val="B_-Purch_Price2"/>
      <sheetName val="executive_officer_data_OLD"/>
      <sheetName val="SGT_SKILL_LEVELS1"/>
      <sheetName val="Bid_Rates"/>
      <sheetName val="Income_Statement"/>
      <sheetName val="SUM_SCH_(Internal)"/>
      <sheetName val="FCST_OY1_CLIN_170_with_chart"/>
      <sheetName val="SCH_7"/>
      <sheetName val="Mod Activity backup"/>
      <sheetName val="Lists"/>
      <sheetName val="CTDControl"/>
      <sheetName val="ST1001D"/>
      <sheetName val="Cash Roll A"/>
      <sheetName val="AI Rev Data_Actuals"/>
      <sheetName val="ABO"/>
      <sheetName val="PRJ"/>
      <sheetName val="Cash Flow report"/>
      <sheetName val="TB LIST"/>
      <sheetName val="Region"/>
      <sheetName val="R_Inv"/>
      <sheetName val="Onshore GL- Cash"/>
      <sheetName val="MP II"/>
      <sheetName val="Sponsor as Beneficiary (Burl)"/>
      <sheetName val="Client List"/>
      <sheetName val="Template"/>
      <sheetName val="Capitalized Costs"/>
      <sheetName val="SEQMaster"/>
      <sheetName val="SEQMaster (2)"/>
      <sheetName val="NAV"/>
      <sheetName val="Model"/>
      <sheetName val="Dalton"/>
      <sheetName val="ModAssump"/>
      <sheetName val="AIG 2003 New Investments"/>
      <sheetName val="FINSTMT"/>
      <sheetName val="T2.2 Black-Scholes Call Option"/>
      <sheetName val="Sheet3"/>
      <sheetName val="Assumptions"/>
      <sheetName val="Methodology"/>
      <sheetName val="DIL4"/>
      <sheetName val="Balance Sheet"/>
      <sheetName val="Sheet1"/>
      <sheetName val="BLK"/>
      <sheetName val="RK - DID NOT USE"/>
      <sheetName val="Marge"/>
      <sheetName val="PrintSelection"/>
      <sheetName val="Parameters"/>
      <sheetName val="Summary"/>
      <sheetName val="SOPTNS"/>
      <sheetName val="Base Model"/>
      <sheetName val="SPARTA 6-11"/>
      <sheetName val="DATA"/>
      <sheetName val="stm_fin cond"/>
      <sheetName val="FILTER"/>
      <sheetName val="Corp. Cust List"/>
      <sheetName val="SOI"/>
      <sheetName val="Opportunity Information"/>
      <sheetName val="Indirect Rates"/>
      <sheetName val="Rate Buildup"/>
      <sheetName val="Cost-Price Detail"/>
      <sheetName val="T.Morris Cost Estimate"/>
      <sheetName val="SUBMITTAL"/>
      <sheetName val="Contract Price List"/>
      <sheetName val="Cost-Price Summary"/>
      <sheetName val="WBB Submittal"/>
      <sheetName val="WBB CPFF Submittal"/>
      <sheetName val="Submittal Template"/>
      <sheetName val="Travel"/>
      <sheetName val="ODCs"/>
      <sheetName val="ERI Loc 1"/>
      <sheetName val="ERI Loc 2"/>
      <sheetName val="ERI Loc 3"/>
      <sheetName val="ERI Loc 4"/>
      <sheetName val="ERI Loc 5"/>
      <sheetName val="ERI Definitions"/>
      <sheetName val="Sub 1"/>
      <sheetName val="Sub 2"/>
      <sheetName val="Sub 3"/>
      <sheetName val="Sub 4"/>
      <sheetName val="Sub 5"/>
      <sheetName val="Sub Analysis"/>
      <sheetName val="SBSP"/>
      <sheetName val="Lookup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ENTRY DATA"/>
      <sheetName val="Summary FFP"/>
      <sheetName val="Summary CPFF"/>
      <sheetName val="Labor"/>
      <sheetName val="ODC"/>
      <sheetName val="Travel"/>
      <sheetName val="Subcontractor"/>
      <sheetName val="Notes"/>
      <sheetName val="BOE"/>
      <sheetName val="Staff"/>
      <sheetName val="P&amp;L"/>
      <sheetName val="BOE Sheet"/>
      <sheetName val="DBA"/>
      <sheetName val="WD"/>
    </sheetNames>
    <sheetDataSet>
      <sheetData sheetId="0"/>
      <sheetData sheetId="1"/>
      <sheetData sheetId="2"/>
      <sheetData sheetId="3"/>
      <sheetData sheetId="4"/>
      <sheetData sheetId="5"/>
      <sheetData sheetId="6"/>
      <sheetData sheetId="7"/>
      <sheetData sheetId="8"/>
      <sheetData sheetId="9"/>
      <sheetData sheetId="10">
        <row r="20">
          <cell r="D20" t="str">
            <v>Brady, Julie</v>
          </cell>
        </row>
      </sheetData>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 of gl posting 1-4"/>
      <sheetName val="TRIAL BALANCE pERIOD4 fY98"/>
      <sheetName val="1510period 4FY98"/>
      <sheetName val="1601Period 4 Fy98"/>
      <sheetName val="Equity Balances"/>
      <sheetName val="csvgl1514"/>
      <sheetName val="saitdata"/>
      <sheetName val="16XXP3Data"/>
      <sheetName val="16XX Rollforward"/>
      <sheetName val="Intangibles  P3FY01"/>
      <sheetName val="Intangibles Additional Detail"/>
      <sheetName val="gl detail P3"/>
      <sheetName val="TrialbalanceP3"/>
      <sheetName val="reconcile 2813 - 2517"/>
      <sheetName val="1107 roll forward"/>
      <sheetName val="Telcordia IntangiblesP10"/>
      <sheetName val="InvestmentSummary"/>
      <sheetName val="cashflow - acquisitions"/>
      <sheetName val="cash flow - divestitures"/>
      <sheetName val="1510 Rollforward"/>
      <sheetName val="16XX Quarterly Rollforward"/>
      <sheetName val="ToC"/>
      <sheetName val="Offline investments"/>
      <sheetName val="PBC"/>
      <sheetName val="16XXP6Data"/>
      <sheetName val="GW_Intangibles P6FY03"/>
      <sheetName val="YTD Goodwill Detail Co. 9"/>
      <sheetName val="YTD Intangibles Co.9"/>
      <sheetName val="YTD Goodwill Detail Group"/>
      <sheetName val="YTD Intangibles Group"/>
      <sheetName val="Gl detail P6 FY03"/>
      <sheetName val="Trialbalance P6 FY03"/>
      <sheetName val="2517 detail"/>
      <sheetName val="2812 detail"/>
      <sheetName val="cost_sum"/>
      <sheetName val="csc_sch(5)"/>
      <sheetName val="1601 Detail information"/>
      <sheetName val="Co1 Budgets"/>
      <sheetName val="Drop Down"/>
      <sheetName val="On_Line"/>
      <sheetName val="Sheet2"/>
      <sheetName val="aetna med"/>
      <sheetName val="Roll-Up"/>
      <sheetName val="RD"/>
      <sheetName val="Main"/>
      <sheetName val="Menu Items"/>
      <sheetName val="Max Rate"/>
      <sheetName val="Calculations"/>
      <sheetName val="Look-Up Tables"/>
      <sheetName val="Labor Cat"/>
      <sheetName val="Subk Quotes"/>
      <sheetName val="Lists"/>
      <sheetName val="LOOKUP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TEMP"/>
      <sheetName val="Lists"/>
      <sheetName val="NT"/>
      <sheetName val="Indirect Rates"/>
      <sheetName val="OpPlan"/>
      <sheetName val="Lina's Input"/>
      <sheetName val="FY2003 Forward Pricing Rates"/>
      <sheetName val="Wrap"/>
      <sheetName val="Database"/>
      <sheetName val="SCODE"/>
      <sheetName val="CG DL Rates"/>
      <sheetName val="Travel"/>
      <sheetName val="COM"/>
      <sheetName val="DOS_Brief"/>
      <sheetName val="Overhead Rates"/>
      <sheetName val="Productive Hrs"/>
      <sheetName val="pmi lookup"/>
      <sheetName val="Baseline"/>
      <sheetName val="Hard pricing"/>
      <sheetName val="SUM SCH (Internal)"/>
      <sheetName val="Instructions"/>
      <sheetName val="Revenue Recognition"/>
      <sheetName val="Resource Plan - Detailed"/>
      <sheetName val="Div Exec Summary"/>
      <sheetName val="Data Pool"/>
      <sheetName val="Info"/>
      <sheetName val="Job Title Info Search"/>
      <sheetName val="MD&amp;I"/>
      <sheetName val="Lookups"/>
      <sheetName val="GFILE"/>
      <sheetName val="List"/>
      <sheetName val="Sheet2"/>
      <sheetName val="Crosswalk"/>
      <sheetName val="Data Validation"/>
      <sheetName val="CONUS Per Diem"/>
      <sheetName val="Input Menus"/>
      <sheetName val="LCAT Descriptions"/>
      <sheetName val="Level III - summary"/>
      <sheetName val="SubList"/>
      <sheetName val="Contracts Waterfall"/>
      <sheetName val="Contract Waterfall"/>
      <sheetName val="Source Data"/>
      <sheetName val="Sum of FDC"/>
      <sheetName val="Form8"/>
      <sheetName val="Form5A"/>
      <sheetName val="Form3"/>
      <sheetName val="Form7"/>
      <sheetName val="Form4"/>
      <sheetName val="Form9"/>
      <sheetName val="Form5"/>
      <sheetName val="Form10"/>
      <sheetName val="ic"/>
      <sheetName val="LCAT - CLIN 2"/>
      <sheetName val="Misc"/>
      <sheetName val="Service Types"/>
      <sheetName val="TEAMS RATES"/>
      <sheetName val="BPA Available LCATs"/>
      <sheetName val="RFP LOE"/>
      <sheetName val="Validations"/>
      <sheetName val="REF Tab"/>
      <sheetName val="Burd Meth"/>
      <sheetName val="WD Impact Proposal"/>
      <sheetName val="CLIN Reference"/>
      <sheetName val="190604 Rate Deck"/>
      <sheetName val="190730 CBA Workpaper"/>
      <sheetName val="190730 SCA Workpaper"/>
      <sheetName val="DATA INPUT"/>
      <sheetName val="Sheet1"/>
      <sheetName val="Sheet3"/>
      <sheetName val="Pick List"/>
      <sheetName val="DL Rates"/>
      <sheetName val="TI Tracking"/>
      <sheetName val="Directions"/>
      <sheetName val="Cost FBLRs to ManTech"/>
      <sheetName val="IAC MAC Labor Cat Descriptions"/>
      <sheetName val="Labor Inpu"/>
      <sheetName val="drop-downs"/>
      <sheetName val="ERI JDs"/>
      <sheetName val="Supplier Comparison"/>
      <sheetName val="OBSOLETE"/>
      <sheetName val="timecard source"/>
      <sheetName val="Hard_pricing"/>
      <sheetName val="Indirect_Rates"/>
      <sheetName val="Lina's_Input"/>
      <sheetName val="FY2003_Forward_Pricing_Rates"/>
      <sheetName val="CG_DL_Rates"/>
      <sheetName val="Overhead_Rates"/>
      <sheetName val="Productive_Hrs"/>
      <sheetName val="pmi_lookup"/>
      <sheetName val="SUM_SCH_(Internal)"/>
      <sheetName val="Data_Pool"/>
      <sheetName val="Revenue_Recognition"/>
      <sheetName val="Resource_Plan_-_Detailed"/>
      <sheetName val="Div_Exec_Summary"/>
      <sheetName val="Job_Title_Info_Search"/>
      <sheetName val="CONUS_Per_Diem"/>
      <sheetName val="LCAT_Descriptions"/>
      <sheetName val="Data_Validation"/>
      <sheetName val="Input_Menus"/>
      <sheetName val="Level_III_-_summary"/>
      <sheetName val="Sum_of_FDC"/>
      <sheetName val="Contracts_Waterfall"/>
      <sheetName val="Contract_Waterfall"/>
      <sheetName val="Source_Data"/>
      <sheetName val="Service_Types"/>
      <sheetName val="Index"/>
      <sheetName val="4CAST"/>
      <sheetName val="BPA_Available_LCATs"/>
      <sheetName val="LCAT_-_CLIN_2"/>
      <sheetName val="RFP_LO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sheetData sheetId="62"/>
      <sheetData sheetId="63"/>
      <sheetData sheetId="64"/>
      <sheetData sheetId="65"/>
      <sheetData sheetId="66" refreshError="1"/>
      <sheetData sheetId="67"/>
      <sheetData sheetId="68"/>
      <sheetData sheetId="69" refreshError="1"/>
      <sheetData sheetId="70" refreshError="1"/>
      <sheetData sheetId="71" refreshError="1"/>
      <sheetData sheetId="72"/>
      <sheetData sheetId="73"/>
      <sheetData sheetId="74"/>
      <sheetData sheetId="75" refreshError="1"/>
      <sheetData sheetId="76" refreshError="1"/>
      <sheetData sheetId="77" refreshError="1"/>
      <sheetData sheetId="78" refreshError="1"/>
      <sheetData sheetId="79" refreshError="1"/>
      <sheetData sheetId="80" refreshError="1"/>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refreshError="1"/>
      <sheetData sheetId="106" refreshError="1"/>
      <sheetData sheetId="107"/>
      <sheetData sheetId="108"/>
      <sheetData sheetId="10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6BASE"/>
      <sheetName val="FY99"/>
      <sheetName val="Sheet1"/>
      <sheetName val="CER Factors Library"/>
      <sheetName val="CERs"/>
      <sheetName val="CLIN Summary"/>
      <sheetName val="TME&amp;I Employees"/>
      <sheetName val="Resources"/>
      <sheetName val="Attach 7"/>
      <sheetName val="Res ID Lookup"/>
      <sheetName val="Task Area"/>
      <sheetName val="General Info--&gt;"/>
      <sheetName val="Ref Tables"/>
      <sheetName val="Data Validation"/>
      <sheetName val="Assumptions"/>
      <sheetName val="Lists for Drop Down"/>
      <sheetName val="Reference"/>
      <sheetName val="REVIEW"/>
      <sheetName val="IPT"/>
      <sheetName val="8+Lookup!K8N2 Update"/>
      <sheetName val="DROP DOWN DATA"/>
      <sheetName val="MAP &amp; Notes"/>
      <sheetName val="Delta due to FX"/>
      <sheetName val="ETC ROLLUP"/>
      <sheetName val="GSA Rates"/>
      <sheetName val="Sheet2"/>
      <sheetName val="SourceData"/>
      <sheetName val="Command ID"/>
      <sheetName val="LCATs"/>
      <sheetName val="Subcontractor Analysis"/>
      <sheetName val="DV"/>
      <sheetName val="Namerun 9-19"/>
      <sheetName val="Resource Lookup"/>
      <sheetName val="Drop Downs- Lookup"/>
      <sheetName val="CY 2020 Actuals"/>
      <sheetName val="Staffing Table"/>
      <sheetName val="4QCY19 RATO BOE"/>
      <sheetName val="GFx Metrics"/>
      <sheetName val="Lists"/>
      <sheetName val="Lookups"/>
      <sheetName val="Labor Categories"/>
      <sheetName val="PROPOSAL INPUTS"/>
      <sheetName val="Learning Curve"/>
      <sheetName val="IDIQ Labor Rate Table"/>
      <sheetName val="Data"/>
      <sheetName val="pulldown lists"/>
      <sheetName val="GSA_Rates"/>
      <sheetName val="IDIQ_Labor_Rate_Table"/>
      <sheetName val="Quick Reference"/>
      <sheetName val="Centra Budget"/>
      <sheetName val="GSA_Rates1"/>
      <sheetName val="IDIQ_Labor_Rate_Table1"/>
      <sheetName val="Labor_Categories"/>
      <sheetName val="pulldown_lists"/>
      <sheetName val="Lists_for_Drop_Down"/>
      <sheetName val="CER_Factors_Library"/>
      <sheetName val="CLIN_Summary"/>
      <sheetName val="TME&amp;I_Employees"/>
      <sheetName val="Attach_7"/>
      <sheetName val="Quick_Reference"/>
      <sheetName val="GSA_Rates2"/>
      <sheetName val="IDIQ_Labor_Rate_Table2"/>
      <sheetName val="Labor_Categories1"/>
      <sheetName val="pulldown_lists1"/>
      <sheetName val="Lists_for_Drop_Down1"/>
      <sheetName val="CER_Factors_Library1"/>
      <sheetName val="CLIN_Summary1"/>
      <sheetName val="TME&amp;I_Employees1"/>
      <sheetName val="Attach_71"/>
      <sheetName val="Quick_Reference1"/>
      <sheetName val="Command_ID"/>
      <sheetName val="Res_ID_Lookup"/>
      <sheetName val="Task_Area"/>
      <sheetName val="General_Info--&gt;"/>
      <sheetName val="Ref_Tables"/>
      <sheetName val="Data_Validation"/>
      <sheetName val="8+Lookup!K8N2_Update"/>
      <sheetName val="DROP_DOWN_DATA"/>
      <sheetName val="MAP_&amp;_Notes"/>
      <sheetName val="Delta_due_to_FX"/>
      <sheetName val="ETC_ROLLUP"/>
      <sheetName val="Centra_Budge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refreshError="1"/>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01 Detail information"/>
      <sheetName val="Equity Balances"/>
      <sheetName val="1510fy97p13"/>
      <sheetName val="posting detailperiod 13 fy97gl"/>
      <sheetName val="period13postingsfrom 1601"/>
      <sheetName val="danet and tecsi"/>
      <sheetName val="restated tecsi and danet"/>
      <sheetName val="margo"/>
      <sheetName val="nsigoodwill adjustment"/>
      <sheetName val="expense data nsi gwcov"/>
      <sheetName val="syntonic"/>
      <sheetName val="cashflowdata"/>
      <sheetName val="tieoutsheetinvestments"/>
      <sheetName val="INVESTMENTCHANGES"/>
      <sheetName val="tandd"/>
      <sheetName val="symmetrix"/>
      <sheetName val="ic"/>
      <sheetName val="Roll-U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DUMMY LINK"/>
      <sheetName val="#REF"/>
      <sheetName val="assumpt&amp;notes"/>
      <sheetName val="FY99"/>
      <sheetName val="FY00"/>
      <sheetName val="FY01"/>
      <sheetName val="Rates"/>
      <sheetName val="SKF-Commodities"/>
      <sheetName val="Resources - Network"/>
      <sheetName val="Lists"/>
      <sheetName val="Parent Name"/>
      <sheetName val="do not delete"/>
      <sheetName val="Lookups"/>
      <sheetName val="Balance Sheet"/>
      <sheetName val="DCAA Chg Summary"/>
      <sheetName val="1999Q1 Updt"/>
      <sheetName val="Staff"/>
      <sheetName val="DL_PAY"/>
      <sheetName val="OH_Sched"/>
      <sheetName val="OTH COMP"/>
      <sheetName val="Assumption Sheet"/>
      <sheetName val="FY02"/>
      <sheetName val="FY03"/>
      <sheetName val="Title Tables"/>
      <sheetName val="Selections"/>
      <sheetName val="Validations and Lookups"/>
      <sheetName val="UR PLAN"/>
      <sheetName val="UR ACTUAL"/>
      <sheetName val="CY02 ORIGINAL TIMEPHASE"/>
      <sheetName val="DCS"/>
      <sheetName val="IRAD"/>
      <sheetName val="input-formulas"/>
      <sheetName val="Assumptions - In"/>
      <sheetName val="FY01 ORIGINAL TIMEPHASE"/>
      <sheetName val="JAN BOY TIMEPHASE"/>
      <sheetName val="FSSBU-Best Est"/>
      <sheetName val="SISBU-Best Est"/>
      <sheetName val="SSSBU-Best Est"/>
      <sheetName val="IMSBU-Best Est"/>
      <sheetName val="ESSBU-Best Est"/>
      <sheetName val="CY02"/>
      <sheetName val="FY00 ACTUALS TIMEPHASE"/>
      <sheetName val="Do Not use"/>
      <sheetName val="Do not use - Category List"/>
      <sheetName val="List"/>
      <sheetName val="2003"/>
      <sheetName val="2004"/>
      <sheetName val="ETC Task Breakout"/>
      <sheetName val="update fringe"/>
      <sheetName val="Info"/>
      <sheetName val="FPRP Rates_TS-IHO"/>
      <sheetName val="FPRP Rates_TS-LM"/>
      <sheetName val="Drop Downs"/>
      <sheetName val="Cost Centers"/>
      <sheetName val="Custom lookups"/>
      <sheetName val="CIO-SP3 Govt Site-Hourly Rate"/>
      <sheetName val="Drop Down Lists"/>
      <sheetName val="Supplier Unit Price"/>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of FDC"/>
      <sheetName val="Composite Indirect Rates"/>
      <sheetName val="Database"/>
      <sheetName val="Projects"/>
      <sheetName val="Team Labor Rate Blending"/>
      <sheetName val="Assum"/>
      <sheetName val="Command Center"/>
      <sheetName val="HOURS"/>
      <sheetName val="List"/>
      <sheetName val="Lodging Tax by Major City"/>
      <sheetName val="Overhead Rates"/>
      <sheetName val="Labor_Lists"/>
      <sheetName val="RATES"/>
      <sheetName val="ODC estimates"/>
      <sheetName val="J-SEC"/>
      <sheetName val="Input Sheet"/>
      <sheetName val="PLC"/>
      <sheetName val="BOM"/>
      <sheetName val="Calendar"/>
      <sheetName val="Ind-Rt"/>
      <sheetName val="Info"/>
      <sheetName val="NLT"/>
      <sheetName val="Labor"/>
      <sheetName val="Empl"/>
      <sheetName val="Labcats"/>
      <sheetName val="NE ESI IT_excl 117 BA"/>
      <sheetName val="WBSD"/>
      <sheetName val="Rpt_Yr"/>
      <sheetName val="Sum-EOC"/>
      <sheetName val="CLIN Structure"/>
      <sheetName val="Drop Down"/>
      <sheetName val="SUBMEPP Preliminary Pricing"/>
      <sheetName val="CSS-WX Labor Rate Categories"/>
      <sheetName val="1601 Detail information"/>
      <sheetName val="LCAT"/>
      <sheetName val="Mapping"/>
      <sheetName val="Summaries"/>
      <sheetName val="HR Mapping"/>
      <sheetName val="Cross_Map"/>
      <sheetName val="Sheet1"/>
      <sheetName val="BPA Rate Table"/>
      <sheetName val="LCAT Crosswalk"/>
      <sheetName val="Fields"/>
      <sheetName val="Group List"/>
      <sheetName val="Drop Downs"/>
      <sheetName val="Sum_of_FDC"/>
      <sheetName val="Composite_Indirect_Rates"/>
      <sheetName val="Team_Labor_Rate_Blending"/>
      <sheetName val="Command_Center"/>
      <sheetName val="Lodging_Tax_by_Major_City"/>
      <sheetName val="Overhead_Rates"/>
      <sheetName val="ODC_estimates"/>
      <sheetName val="Input_Sheet"/>
      <sheetName val="NE_ESI_IT_excl_117_BA"/>
      <sheetName val="Drop_Down"/>
      <sheetName val="CSS-WX_Labor_Rate_Categories"/>
      <sheetName val="1601_Detail_information"/>
      <sheetName val="SUBMEPP_Preliminary_Pricing"/>
      <sheetName val="HR_Mapping"/>
      <sheetName val="CLIN_Structure"/>
      <sheetName val="Global - Do not change"/>
      <sheetName val="Sheet2"/>
      <sheetName val="Selections"/>
      <sheetName val="Drop Down Info"/>
      <sheetName val="Data"/>
      <sheetName val="WD Locations"/>
      <sheetName val="WD LCs"/>
      <sheetName val="JobCodes"/>
      <sheetName val="LCAT List"/>
      <sheetName val="Labor Categories"/>
      <sheetName val="GSA Descriptions"/>
      <sheetName val="States_Abbrev"/>
      <sheetName val="Sheet3"/>
      <sheetName val="T&amp;M1"/>
      <sheetName val="CWBS Index"/>
      <sheetName val="Cheat Sheet"/>
      <sheetName val="Lookup"/>
      <sheetName val="Instructions"/>
      <sheetName val="Criterion Rate Buildup"/>
      <sheetName val="Drop Down Lists"/>
      <sheetName val="Reference"/>
      <sheetName val="LCAT rates"/>
      <sheetName val="Lists"/>
      <sheetName val="Sotera IDIQ SEED Rate Schedule"/>
      <sheetName val="WMG 2015"/>
      <sheetName val="Group_List"/>
      <sheetName val="BPA_Rate_Table"/>
      <sheetName val="LCAT_Crosswalk"/>
      <sheetName val="Drop_Downs"/>
      <sheetName val="Global_-_Do_not_change"/>
      <sheetName val="Support Sheet"/>
      <sheetName val="Lookup Tables"/>
      <sheetName val="WBS &amp; LOE"/>
      <sheetName val="Slotting Template"/>
      <sheetName val="Candidate Database"/>
      <sheetName val="WBS Pivot"/>
      <sheetName val="Tab 1 -Labor Category List"/>
      <sheetName val="Comp Matrix"/>
      <sheetName val="Rate Comparison"/>
      <sheetName val="Direct Labor"/>
      <sheetName val="Location Codes"/>
      <sheetName val="Discipline Mapping"/>
      <sheetName val="Direct Labor Rate Summary"/>
      <sheetName val="&lt;&lt;Sealed Submission"/>
      <sheetName val="Internal LCAT Mapping"/>
      <sheetName val="Job Descriptions"/>
      <sheetName val="Weighted DL"/>
      <sheetName val="Weighted DL Summary"/>
      <sheetName val="Educ. &amp; Exp."/>
      <sheetName val="DL FPRA Source"/>
      <sheetName val="Rate Build and PLC Mapping"/>
      <sheetName val="Option Period 2"/>
      <sheetName val="6 Month Forecast"/>
      <sheetName val="CITES FTE - TEMPS Agency "/>
      <sheetName val="SUB -CABS LABOR-TEMPS  OP2"/>
      <sheetName val="Sum_of_FDC1"/>
      <sheetName val="Composite_Indirect_Rates1"/>
      <sheetName val="Team_Labor_Rate_Blending1"/>
      <sheetName val="Command_Center1"/>
      <sheetName val="Lodging_Tax_by_Major_City1"/>
      <sheetName val="Overhead_Rates1"/>
      <sheetName val="ODC_estimates1"/>
      <sheetName val="Input_Sheet1"/>
      <sheetName val="NE_ESI_IT_excl_117_BA1"/>
      <sheetName val="CLIN_Structure1"/>
      <sheetName val="Drop_Down1"/>
      <sheetName val="SUBMEPP_Preliminary_Pricing1"/>
      <sheetName val="CSS-WX_Labor_Rate_Categories1"/>
      <sheetName val="1601_Detail_information1"/>
      <sheetName val="HR_Mapping1"/>
      <sheetName val="BPA_Rate_Table1"/>
      <sheetName val="LCAT_Crosswalk1"/>
      <sheetName val="Group_List1"/>
      <sheetName val="Drop_Downs1"/>
      <sheetName val="Global_-_Do_not_change1"/>
      <sheetName val="Drop_Down_Info"/>
      <sheetName val="WD_Locations"/>
      <sheetName val="WD_LCs"/>
      <sheetName val="LCAT_List"/>
      <sheetName val="Labor_Categories"/>
      <sheetName val="GSA_Descriptions"/>
      <sheetName val="CWBS_Index"/>
      <sheetName val="Cheat_Sheet"/>
      <sheetName val="Criterion_Rate_Buildup"/>
      <sheetName val="Drop_Down_Lists"/>
      <sheetName val="LCAT_rates"/>
      <sheetName val="Support_Sheet"/>
      <sheetName val="Lookup_Tables"/>
      <sheetName val="Sotera_IDIQ_SEED_Rate_Schedule"/>
      <sheetName val="WMG_2015"/>
      <sheetName val="WBS_&amp;_LOE"/>
      <sheetName val="Slotting_Template"/>
      <sheetName val="Candidate_Database"/>
      <sheetName val="WBS_Pivot"/>
      <sheetName val="Tab_1_-Labor_Category_List"/>
      <sheetName val="Comp_Matrix"/>
      <sheetName val="Rate_Comparison"/>
      <sheetName val="Direct_Labor"/>
      <sheetName val="Location_Codes"/>
      <sheetName val="Discipline_Mapping"/>
      <sheetName val="Direct_Labor_Rate_Summary"/>
      <sheetName val="&lt;&lt;Sealed_Submission"/>
      <sheetName val="Internal_LCAT_Mapping"/>
      <sheetName val="Job_Descriptions"/>
      <sheetName val="Weighted_DL"/>
      <sheetName val="Weighted_DL_Summary"/>
      <sheetName val="Educ__&amp;_Exp_"/>
      <sheetName val="DL_FPRA_Source"/>
      <sheetName val="Rate_Build_and_PLC_Mapping"/>
      <sheetName val="Sum_of_FDC2"/>
      <sheetName val="Composite_Indirect_Rates2"/>
      <sheetName val="Team_Labor_Rate_Blending2"/>
      <sheetName val="Command_Center2"/>
      <sheetName val="Lodging_Tax_by_Major_City2"/>
      <sheetName val="Overhead_Rates2"/>
      <sheetName val="ODC_estimates2"/>
      <sheetName val="Input_Sheet2"/>
      <sheetName val="NE_ESI_IT_excl_117_BA2"/>
      <sheetName val="CLIN_Structure2"/>
      <sheetName val="Drop_Down2"/>
      <sheetName val="SUBMEPP_Preliminary_Pricing2"/>
      <sheetName val="CSS-WX_Labor_Rate_Categories2"/>
      <sheetName val="1601_Detail_information2"/>
      <sheetName val="HR_Mapping2"/>
      <sheetName val="BPA_Rate_Table2"/>
      <sheetName val="LCAT_Crosswalk2"/>
      <sheetName val="Group_List2"/>
      <sheetName val="Drop_Downs2"/>
      <sheetName val="Global_-_Do_not_change2"/>
      <sheetName val="Drop_Down_Info1"/>
      <sheetName val="WD_Locations1"/>
      <sheetName val="WD_LCs1"/>
      <sheetName val="LCAT_List1"/>
      <sheetName val="Labor_Categories1"/>
      <sheetName val="GSA_Descriptions1"/>
      <sheetName val="CWBS_Index1"/>
      <sheetName val="Cheat_Sheet1"/>
      <sheetName val="Criterion_Rate_Buildup1"/>
      <sheetName val="Drop_Down_Lists1"/>
      <sheetName val="LCAT_rates1"/>
      <sheetName val="Support_Sheet1"/>
      <sheetName val="Lookup_Tables1"/>
      <sheetName val="Sotera_IDIQ_SEED_Rate_Schedule1"/>
      <sheetName val="WMG_20151"/>
      <sheetName val="WBS_&amp;_LOE1"/>
      <sheetName val="Slotting_Template1"/>
      <sheetName val="Candidate_Database1"/>
      <sheetName val="WBS_Pivot1"/>
      <sheetName val="Tab_1_-Labor_Category_List1"/>
      <sheetName val="Comp_Matrix1"/>
      <sheetName val="Rate_Comparison1"/>
      <sheetName val="Direct_Labor1"/>
      <sheetName val="Location_Codes1"/>
      <sheetName val="Discipline_Mapping1"/>
      <sheetName val="Direct_Labor_Rate_Summary1"/>
      <sheetName val="&lt;&lt;Sealed_Submission1"/>
      <sheetName val="Internal_LCAT_Mapping1"/>
      <sheetName val="Job_Descriptions1"/>
      <sheetName val="Weighted_DL1"/>
      <sheetName val="Weighted_DL_Summary1"/>
      <sheetName val="Educ__&amp;_Exp_1"/>
      <sheetName val="DL_FPRA_Source1"/>
      <sheetName val="Rate_Build_and_PLC_Mapping1"/>
      <sheetName val="MOMS WBS Structure"/>
      <sheetName val="Sum_of_FDC3"/>
      <sheetName val="Composite_Indirect_Rates3"/>
      <sheetName val="Team_Labor_Rate_Blending3"/>
      <sheetName val="Command_Center3"/>
      <sheetName val="Lodging_Tax_by_Major_City3"/>
      <sheetName val="Overhead_Rates3"/>
      <sheetName val="ODC_estimates3"/>
      <sheetName val="Input_Sheet3"/>
      <sheetName val="NE_ESI_IT_excl_117_BA3"/>
      <sheetName val="CSS-WX_Labor_Rate_Categories3"/>
      <sheetName val="SUBMEPP_Preliminary_Pricing3"/>
      <sheetName val="Drop_Down3"/>
      <sheetName val="HR_Mapping3"/>
      <sheetName val="CLIN_Structure3"/>
      <sheetName val="BPA_Rate_Table3"/>
      <sheetName val="LCAT_Crosswalk3"/>
      <sheetName val="Group_List3"/>
      <sheetName val="1601_Detail_information3"/>
      <sheetName val="Drop_Downs3"/>
      <sheetName val="Global_-_Do_not_change3"/>
      <sheetName val="Drop_Down_Info2"/>
      <sheetName val="WD_Locations2"/>
      <sheetName val="WD_LCs2"/>
      <sheetName val="LCAT_List2"/>
      <sheetName val="Labor_Categories2"/>
      <sheetName val="GSA_Descriptions2"/>
      <sheetName val="Comp_Matrix2"/>
      <sheetName val="CWBS_Index2"/>
      <sheetName val="Cheat_Sheet2"/>
      <sheetName val="Criterion_Rate_Buildup2"/>
      <sheetName val="Drop_Down_Lists2"/>
      <sheetName val="LCAT_rates2"/>
      <sheetName val="Support_Sheet2"/>
      <sheetName val="Lookup_Tables2"/>
      <sheetName val="Sotera_IDIQ_SEED_Rate_Schedule2"/>
      <sheetName val="WMG_20152"/>
      <sheetName val="WBS_&amp;_LOE2"/>
      <sheetName val="Slotting_Template2"/>
      <sheetName val="Candidate_Database2"/>
      <sheetName val="WBS_Pivot2"/>
      <sheetName val="Tab_1_-Labor_Category_List2"/>
      <sheetName val="Rate_Comparison2"/>
      <sheetName val="Direct_Labor2"/>
      <sheetName val="Location_Codes2"/>
      <sheetName val="Discipline_Mapping2"/>
      <sheetName val="Direct_Labor_Rate_Summary2"/>
      <sheetName val="&lt;&lt;Sealed_Submission2"/>
      <sheetName val="Internal_LCAT_Mapping2"/>
      <sheetName val="Job_Descriptions2"/>
      <sheetName val="Weighted_DL2"/>
      <sheetName val="Weighted_DL_Summary2"/>
      <sheetName val="Educ__&amp;_Exp_2"/>
      <sheetName val="DL_FPRA_Source2"/>
      <sheetName val="Rate_Build_and_PLC_Mapping2"/>
      <sheetName val="Option_Period_2"/>
      <sheetName val="6_Month_Forecast"/>
      <sheetName val="CITES_FTE_-_TEMPS_Agency_"/>
      <sheetName val="SUB_-CABS_LABOR-TEMPS__OP2"/>
      <sheetName val="Sanitized May - Oct 20"/>
      <sheetName val="LCATs"/>
      <sheetName val="General Information"/>
      <sheetName val="Lookup Values"/>
      <sheetName val="Lookup Lists"/>
      <sheetName val="Total Europe Calc. hours"/>
      <sheetName val="Total Europe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refreshError="1"/>
      <sheetData sheetId="62"/>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sheetData sheetId="86"/>
      <sheetData sheetId="87"/>
      <sheetData sheetId="88"/>
      <sheetData sheetId="89"/>
      <sheetData sheetId="90" refreshError="1"/>
      <sheetData sheetId="91" refreshError="1"/>
      <sheetData sheetId="92"/>
      <sheetData sheetId="93"/>
      <sheetData sheetId="94"/>
      <sheetData sheetId="95"/>
      <sheetData sheetId="96" refreshError="1"/>
      <sheetData sheetId="97" refreshError="1"/>
      <sheetData sheetId="98"/>
      <sheetData sheetId="99"/>
      <sheetData sheetId="100"/>
      <sheetData sheetId="101"/>
      <sheetData sheetId="102"/>
      <sheetData sheetId="103"/>
      <sheetData sheetId="104"/>
      <sheetData sheetId="105"/>
      <sheetData sheetId="106"/>
      <sheetData sheetId="107"/>
      <sheetData sheetId="108"/>
      <sheetData sheetId="109"/>
      <sheetData sheetId="110" refreshError="1"/>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refreshError="1"/>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refreshError="1"/>
      <sheetData sheetId="283" refreshError="1"/>
      <sheetData sheetId="284" refreshError="1"/>
      <sheetData sheetId="285" refreshError="1"/>
      <sheetData sheetId="286" refreshError="1"/>
      <sheetData sheetId="287" refreshError="1"/>
      <sheetData sheetId="28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Schedule,4th Opt"/>
      <sheetName val="J-SEC"/>
      <sheetName val="A (2)"/>
      <sheetName val="J-Schedule,4th_Opt"/>
      <sheetName val="A_(2)"/>
      <sheetName val="Rate_Sheet_"/>
      <sheetName val="HIDE_if_not_used~H&amp;L_Plan_A_B_C"/>
      <sheetName val="H&amp;LExempt"/>
      <sheetName val="H&amp;L_Plan_1"/>
      <sheetName val="Rate_Sheet"/>
      <sheetName val="Labor_Related_Cost_Detail"/>
      <sheetName val="VARIABLES"/>
      <sheetName val="Total_Staff"/>
      <sheetName val="Pull_down"/>
      <sheetName val="Labor Reference"/>
      <sheetName val="Lookup Table"/>
      <sheetName val="Z1034"/>
      <sheetName val="Indirect Rates"/>
      <sheetName val="CLIN Structure"/>
      <sheetName val="Labor Lookup"/>
      <sheetName val="Summary"/>
      <sheetName val="Drop Downs"/>
      <sheetName val="Standard Labor Categories"/>
      <sheetName val="Salary Ranges"/>
      <sheetName val="BOE_INPUT"/>
      <sheetName val="CITI Timesheets Base"/>
      <sheetName val="J-Schedule,4th_Opt1"/>
      <sheetName val="A_(2)1"/>
      <sheetName val="Salary_Ranges"/>
      <sheetName val="Labor_Reference"/>
      <sheetName val="Lookup_Table"/>
      <sheetName val="Labor_Lookup"/>
      <sheetName val="CLIN_Structure"/>
      <sheetName val="Positions"/>
      <sheetName val="ELINs"/>
      <sheetName val="Labor Related Cost Detail"/>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refreshError="1"/>
      <sheetData sheetId="34" refreshError="1"/>
      <sheetData sheetId="3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C21"/>
  <sheetViews>
    <sheetView zoomScaleNormal="100" workbookViewId="0">
      <selection activeCell="A22" sqref="A22"/>
    </sheetView>
  </sheetViews>
  <sheetFormatPr defaultColWidth="9.109375" defaultRowHeight="13.8" x14ac:dyDescent="0.3"/>
  <cols>
    <col min="1" max="1" width="4.21875" style="215" customWidth="1"/>
    <col min="2" max="2" width="187.109375" style="214" customWidth="1"/>
    <col min="3" max="16384" width="9.109375" style="214"/>
  </cols>
  <sheetData>
    <row r="1" spans="1:3" x14ac:dyDescent="0.3">
      <c r="B1" s="216" t="s">
        <v>941</v>
      </c>
    </row>
    <row r="2" spans="1:3" x14ac:dyDescent="0.3">
      <c r="B2" s="216"/>
    </row>
    <row r="3" spans="1:3" x14ac:dyDescent="0.3">
      <c r="A3" s="215">
        <v>1</v>
      </c>
      <c r="B3" s="216" t="s">
        <v>942</v>
      </c>
    </row>
    <row r="4" spans="1:3" x14ac:dyDescent="0.3">
      <c r="B4" s="216"/>
    </row>
    <row r="5" spans="1:3" ht="27.6" x14ac:dyDescent="0.3">
      <c r="A5" s="217">
        <f>A3+1</f>
        <v>2</v>
      </c>
      <c r="B5" s="218" t="s">
        <v>1071</v>
      </c>
    </row>
    <row r="6" spans="1:3" x14ac:dyDescent="0.3">
      <c r="B6" s="218"/>
    </row>
    <row r="7" spans="1:3" ht="13.8" customHeight="1" x14ac:dyDescent="0.3">
      <c r="A7" s="217">
        <f>A5+1</f>
        <v>3</v>
      </c>
      <c r="B7" s="218" t="s">
        <v>1079</v>
      </c>
      <c r="C7" s="219" t="s">
        <v>52</v>
      </c>
    </row>
    <row r="9" spans="1:3" ht="13.8" customHeight="1" x14ac:dyDescent="0.3">
      <c r="A9" s="217">
        <f>A7+1</f>
        <v>4</v>
      </c>
      <c r="B9" s="218" t="s">
        <v>1080</v>
      </c>
    </row>
    <row r="11" spans="1:3" x14ac:dyDescent="0.3">
      <c r="A11" s="217">
        <f>A9+1</f>
        <v>5</v>
      </c>
      <c r="B11" s="214" t="s">
        <v>1081</v>
      </c>
    </row>
    <row r="12" spans="1:3" x14ac:dyDescent="0.3">
      <c r="B12" s="214" t="s">
        <v>1072</v>
      </c>
    </row>
    <row r="13" spans="1:3" ht="27.6" x14ac:dyDescent="0.3">
      <c r="B13" s="218" t="s">
        <v>1073</v>
      </c>
    </row>
    <row r="14" spans="1:3" ht="27.6" x14ac:dyDescent="0.3">
      <c r="B14" s="218" t="s">
        <v>1074</v>
      </c>
    </row>
    <row r="16" spans="1:3" x14ac:dyDescent="0.3">
      <c r="A16" s="217">
        <f>A11+1</f>
        <v>6</v>
      </c>
      <c r="B16" s="214" t="s">
        <v>1075</v>
      </c>
    </row>
    <row r="17" spans="1:2" x14ac:dyDescent="0.3">
      <c r="B17" s="214" t="s">
        <v>1076</v>
      </c>
    </row>
    <row r="18" spans="1:2" x14ac:dyDescent="0.3">
      <c r="B18" s="214" t="s">
        <v>1077</v>
      </c>
    </row>
    <row r="19" spans="1:2" x14ac:dyDescent="0.3">
      <c r="B19" s="214" t="s">
        <v>1078</v>
      </c>
    </row>
    <row r="20" spans="1:2" x14ac:dyDescent="0.3">
      <c r="A20" s="215" t="s">
        <v>52</v>
      </c>
    </row>
    <row r="21" spans="1:2" ht="27.6" x14ac:dyDescent="0.3">
      <c r="A21" s="217">
        <v>7</v>
      </c>
      <c r="B21" s="218" t="s">
        <v>1082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20"/>
  <sheetViews>
    <sheetView workbookViewId="0">
      <selection activeCell="C4" sqref="C4"/>
    </sheetView>
  </sheetViews>
  <sheetFormatPr defaultColWidth="9.109375" defaultRowHeight="13.8" x14ac:dyDescent="0.3"/>
  <cols>
    <col min="1" max="1" width="19.5546875" style="239" bestFit="1" customWidth="1"/>
    <col min="2" max="2" width="26.44140625" style="239" customWidth="1"/>
    <col min="3" max="4" width="19.5546875" style="239" bestFit="1" customWidth="1"/>
    <col min="5" max="5" width="17.33203125" style="239" customWidth="1"/>
    <col min="6" max="8" width="9.109375" style="239"/>
    <col min="9" max="9" width="15.109375" style="239" bestFit="1" customWidth="1"/>
    <col min="10" max="16384" width="9.109375" style="239"/>
  </cols>
  <sheetData>
    <row r="1" spans="1:5" ht="14.4" thickBot="1" x14ac:dyDescent="0.35"/>
    <row r="2" spans="1:5" x14ac:dyDescent="0.3">
      <c r="A2" s="276" t="s">
        <v>960</v>
      </c>
      <c r="B2" s="277"/>
      <c r="C2" s="277"/>
      <c r="D2" s="277"/>
      <c r="E2" s="278"/>
    </row>
    <row r="3" spans="1:5" x14ac:dyDescent="0.3">
      <c r="A3" s="240" t="s">
        <v>961</v>
      </c>
      <c r="B3" s="241" t="s">
        <v>962</v>
      </c>
      <c r="C3" s="241" t="s">
        <v>963</v>
      </c>
      <c r="D3" s="241" t="s">
        <v>964</v>
      </c>
      <c r="E3" s="242" t="s">
        <v>959</v>
      </c>
    </row>
    <row r="4" spans="1:5" x14ac:dyDescent="0.3">
      <c r="A4" s="243" t="s">
        <v>965</v>
      </c>
      <c r="B4" s="244" t="s">
        <v>966</v>
      </c>
      <c r="C4" s="245">
        <v>0</v>
      </c>
      <c r="D4" s="245">
        <v>0</v>
      </c>
      <c r="E4" s="246">
        <f>ROUND(D4-C4,0)</f>
        <v>0</v>
      </c>
    </row>
    <row r="5" spans="1:5" x14ac:dyDescent="0.3">
      <c r="A5" s="247" t="s">
        <v>325</v>
      </c>
      <c r="B5" s="244" t="s">
        <v>967</v>
      </c>
      <c r="C5" s="248">
        <v>0</v>
      </c>
      <c r="D5" s="248">
        <v>0</v>
      </c>
      <c r="E5" s="249">
        <f t="shared" ref="E5:E6" si="0">ROUND(D5-C5,0)</f>
        <v>0</v>
      </c>
    </row>
    <row r="6" spans="1:5" x14ac:dyDescent="0.3">
      <c r="A6" s="250"/>
      <c r="B6" s="251" t="s">
        <v>88</v>
      </c>
      <c r="C6" s="252">
        <f>SUM(C4:C5)</f>
        <v>0</v>
      </c>
      <c r="D6" s="252">
        <f>SUM(D4:D5)</f>
        <v>0</v>
      </c>
      <c r="E6" s="253">
        <f t="shared" si="0"/>
        <v>0</v>
      </c>
    </row>
    <row r="7" spans="1:5" ht="14.4" thickBot="1" x14ac:dyDescent="0.35">
      <c r="A7" s="254"/>
      <c r="B7" s="255" t="s">
        <v>968</v>
      </c>
      <c r="C7" s="256" t="s">
        <v>52</v>
      </c>
      <c r="D7" s="256" t="s">
        <v>52</v>
      </c>
      <c r="E7" s="256" t="s">
        <v>52</v>
      </c>
    </row>
    <row r="8" spans="1:5" x14ac:dyDescent="0.3">
      <c r="A8" s="279" t="s">
        <v>969</v>
      </c>
      <c r="B8" s="280"/>
      <c r="C8" s="280"/>
      <c r="D8" s="280"/>
      <c r="E8" s="281"/>
    </row>
    <row r="9" spans="1:5" x14ac:dyDescent="0.3">
      <c r="A9" s="257" t="s">
        <v>961</v>
      </c>
      <c r="B9" s="258" t="s">
        <v>962</v>
      </c>
      <c r="C9" s="258" t="s">
        <v>963</v>
      </c>
      <c r="D9" s="258" t="s">
        <v>964</v>
      </c>
      <c r="E9" s="259" t="s">
        <v>959</v>
      </c>
    </row>
    <row r="10" spans="1:5" x14ac:dyDescent="0.3">
      <c r="A10" s="243" t="s">
        <v>3</v>
      </c>
      <c r="B10" s="245" t="s">
        <v>970</v>
      </c>
      <c r="C10" s="245">
        <v>0</v>
      </c>
      <c r="D10" s="245">
        <f>C10</f>
        <v>0</v>
      </c>
      <c r="E10" s="246">
        <f>ROUND(D10-C10,0)</f>
        <v>0</v>
      </c>
    </row>
    <row r="11" spans="1:5" ht="14.4" thickBot="1" x14ac:dyDescent="0.35">
      <c r="A11" s="250"/>
      <c r="B11" s="251" t="s">
        <v>971</v>
      </c>
      <c r="C11" s="252">
        <f>SUM(C10:C10)</f>
        <v>0</v>
      </c>
      <c r="D11" s="252">
        <f>SUM(D10:D10)</f>
        <v>0</v>
      </c>
      <c r="E11" s="253">
        <f>SUM(E10:E10)</f>
        <v>0</v>
      </c>
    </row>
    <row r="12" spans="1:5" x14ac:dyDescent="0.3">
      <c r="A12" s="282" t="s">
        <v>972</v>
      </c>
      <c r="B12" s="283"/>
      <c r="C12" s="283"/>
      <c r="D12" s="283"/>
      <c r="E12" s="284"/>
    </row>
    <row r="13" spans="1:5" x14ac:dyDescent="0.3">
      <c r="A13" s="260" t="s">
        <v>961</v>
      </c>
      <c r="B13" s="261" t="s">
        <v>962</v>
      </c>
      <c r="C13" s="261" t="s">
        <v>963</v>
      </c>
      <c r="D13" s="261" t="s">
        <v>964</v>
      </c>
      <c r="E13" s="262" t="s">
        <v>959</v>
      </c>
    </row>
    <row r="14" spans="1:5" x14ac:dyDescent="0.3">
      <c r="A14" s="263" t="s">
        <v>973</v>
      </c>
      <c r="B14" s="264" t="str">
        <f t="shared" ref="B14:D15" si="1">B4</f>
        <v>2100, 6100-6400</v>
      </c>
      <c r="C14" s="264">
        <f t="shared" si="1"/>
        <v>0</v>
      </c>
      <c r="D14" s="264">
        <f t="shared" si="1"/>
        <v>0</v>
      </c>
      <c r="E14" s="265">
        <f>ROUND(D14-C14,0)</f>
        <v>0</v>
      </c>
    </row>
    <row r="15" spans="1:5" x14ac:dyDescent="0.3">
      <c r="A15" s="263" t="s">
        <v>325</v>
      </c>
      <c r="B15" s="264" t="str">
        <f t="shared" si="1"/>
        <v>3100, 7100-7400</v>
      </c>
      <c r="C15" s="264">
        <f t="shared" si="1"/>
        <v>0</v>
      </c>
      <c r="D15" s="264">
        <f t="shared" si="1"/>
        <v>0</v>
      </c>
      <c r="E15" s="265">
        <f t="shared" ref="E15:E16" si="2">ROUND(D15-C15,0)</f>
        <v>0</v>
      </c>
    </row>
    <row r="16" spans="1:5" x14ac:dyDescent="0.3">
      <c r="A16" s="263" t="s">
        <v>974</v>
      </c>
      <c r="B16" s="264" t="s">
        <v>52</v>
      </c>
      <c r="C16" s="264">
        <f>C10</f>
        <v>0</v>
      </c>
      <c r="D16" s="264">
        <f>D10</f>
        <v>0</v>
      </c>
      <c r="E16" s="265">
        <f t="shared" si="2"/>
        <v>0</v>
      </c>
    </row>
    <row r="17" spans="1:5" ht="14.4" thickBot="1" x14ac:dyDescent="0.35">
      <c r="A17" s="266"/>
      <c r="B17" s="267" t="s">
        <v>975</v>
      </c>
      <c r="C17" s="268">
        <f>SUM(C14:C16)</f>
        <v>0</v>
      </c>
      <c r="D17" s="268">
        <f>SUM(D14:D16)</f>
        <v>0</v>
      </c>
      <c r="E17" s="269">
        <f>SUM(E14:E16)</f>
        <v>0</v>
      </c>
    </row>
    <row r="19" spans="1:5" x14ac:dyDescent="0.3">
      <c r="B19" s="270" t="s">
        <v>976</v>
      </c>
      <c r="C19" s="271">
        <v>0</v>
      </c>
    </row>
    <row r="20" spans="1:5" x14ac:dyDescent="0.3">
      <c r="C20" s="272">
        <f>C19-C17</f>
        <v>0</v>
      </c>
    </row>
  </sheetData>
  <mergeCells count="3">
    <mergeCell ref="A2:E2"/>
    <mergeCell ref="A8:E8"/>
    <mergeCell ref="A12:E1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syncVertical="1" syncRef="A1" transitionEvaluation="1" transitionEntry="1" codeName="Sheet1">
    <tabColor rgb="FFFF0000"/>
  </sheetPr>
  <dimension ref="A1:BA274"/>
  <sheetViews>
    <sheetView tabSelected="1" showOutlineSymbols="0" zoomScaleNormal="100" workbookViewId="0"/>
  </sheetViews>
  <sheetFormatPr defaultColWidth="3.6640625" defaultRowHeight="13.8" outlineLevelRow="1" x14ac:dyDescent="0.25"/>
  <cols>
    <col min="1" max="1" width="12.44140625" style="5" customWidth="1"/>
    <col min="2" max="2" width="50" style="5" customWidth="1"/>
    <col min="3" max="3" width="35.6640625" style="5" customWidth="1"/>
    <col min="4" max="4" width="10.88671875" style="5" customWidth="1"/>
    <col min="5" max="5" width="5.5546875" style="5" bestFit="1" customWidth="1"/>
    <col min="6" max="6" width="6.33203125" style="5" bestFit="1" customWidth="1"/>
    <col min="7" max="7" width="8.6640625" style="5" customWidth="1"/>
    <col min="8" max="8" width="12.109375" style="5" customWidth="1"/>
    <col min="9" max="9" width="13.33203125" style="5" customWidth="1"/>
    <col min="10" max="10" width="13.6640625" style="5" customWidth="1"/>
    <col min="11" max="11" width="9.6640625" style="5" customWidth="1"/>
    <col min="12" max="12" width="13.6640625" style="5" customWidth="1"/>
    <col min="13" max="13" width="10.5546875" style="5" customWidth="1"/>
    <col min="14" max="14" width="13.6640625" style="5" customWidth="1"/>
    <col min="15" max="15" width="10.109375" style="5" customWidth="1"/>
    <col min="16" max="16" width="13.6640625" style="5" customWidth="1"/>
    <col min="17" max="17" width="9" style="5" customWidth="1"/>
    <col min="18" max="18" width="13.6640625" style="5" customWidth="1"/>
    <col min="19" max="19" width="14.6640625" style="5" customWidth="1"/>
    <col min="20" max="20" width="9.88671875" style="5" customWidth="1"/>
    <col min="21" max="21" width="20.6640625" style="5" customWidth="1"/>
    <col min="22" max="22" width="14.6640625" style="5" customWidth="1"/>
    <col min="23" max="23" width="10.5546875" style="5" customWidth="1"/>
    <col min="24" max="24" width="10.6640625" style="5" customWidth="1"/>
    <col min="25" max="25" width="11.6640625" style="5" customWidth="1"/>
    <col min="26" max="26" width="12.6640625" style="5" customWidth="1"/>
    <col min="27" max="27" width="17.109375" style="5" customWidth="1"/>
    <col min="28" max="28" width="12.6640625" style="5" customWidth="1"/>
    <col min="29" max="29" width="10.6640625" style="5" customWidth="1"/>
    <col min="30" max="30" width="13.109375" style="5" customWidth="1"/>
    <col min="31" max="31" width="9.6640625" style="5" customWidth="1"/>
    <col min="32" max="32" width="11" style="5" customWidth="1"/>
    <col min="33" max="33" width="16.6640625" style="5" customWidth="1"/>
    <col min="34" max="34" width="25" style="5" customWidth="1"/>
    <col min="35" max="35" width="17.6640625" style="5" customWidth="1"/>
    <col min="36" max="36" width="14.6640625" style="5" customWidth="1"/>
    <col min="37" max="37" width="15.6640625" style="5" customWidth="1"/>
    <col min="38" max="48" width="3.6640625" style="5"/>
    <col min="49" max="49" width="11.6640625" style="5" customWidth="1"/>
    <col min="50" max="50" width="3.6640625" style="5"/>
    <col min="51" max="51" width="4.6640625" style="5" customWidth="1"/>
    <col min="52" max="52" width="3.6640625" style="5"/>
    <col min="53" max="54" width="4.6640625" style="5" customWidth="1"/>
    <col min="55" max="56" width="3.6640625" style="5"/>
    <col min="57" max="59" width="14.6640625" style="5" customWidth="1"/>
    <col min="60" max="16384" width="3.6640625" style="5"/>
  </cols>
  <sheetData>
    <row r="1" spans="1:53" x14ac:dyDescent="0.25">
      <c r="A1" s="91" t="s">
        <v>3</v>
      </c>
      <c r="B1" s="92" t="s">
        <v>218</v>
      </c>
      <c r="C1" s="193" t="s">
        <v>922</v>
      </c>
      <c r="D1" s="93" t="s">
        <v>0</v>
      </c>
      <c r="E1" s="94" t="s">
        <v>1</v>
      </c>
      <c r="F1" s="94" t="s">
        <v>2</v>
      </c>
      <c r="G1" s="94" t="s">
        <v>3</v>
      </c>
      <c r="H1" s="94" t="s">
        <v>4</v>
      </c>
      <c r="I1" s="94" t="s">
        <v>5</v>
      </c>
      <c r="J1" s="94" t="s">
        <v>0</v>
      </c>
      <c r="K1" s="94" t="s">
        <v>6</v>
      </c>
      <c r="L1" s="94" t="s">
        <v>6</v>
      </c>
      <c r="M1" s="94" t="s">
        <v>7</v>
      </c>
      <c r="N1" s="94" t="s">
        <v>8</v>
      </c>
      <c r="O1" s="94" t="s">
        <v>9</v>
      </c>
      <c r="P1" s="94" t="s">
        <v>10</v>
      </c>
      <c r="Q1" s="94" t="s">
        <v>11</v>
      </c>
      <c r="R1" s="94" t="s">
        <v>11</v>
      </c>
      <c r="S1" s="94" t="s">
        <v>0</v>
      </c>
      <c r="T1" s="94" t="s">
        <v>12</v>
      </c>
      <c r="U1" s="1" t="s">
        <v>13</v>
      </c>
      <c r="V1" s="1"/>
      <c r="W1" s="290" t="s">
        <v>1083</v>
      </c>
      <c r="X1" s="291"/>
      <c r="Y1" s="292"/>
      <c r="Z1" s="2"/>
      <c r="AA1" s="293" t="str">
        <f>IF(ISBLANK(W2),"PLEASE FILL IN THE START OF YOUR FISCAL YEAR","")</f>
        <v/>
      </c>
      <c r="AB1" s="293"/>
      <c r="AC1" s="293"/>
      <c r="AD1" s="2"/>
      <c r="AE1" s="288" t="s">
        <v>14</v>
      </c>
      <c r="AF1" s="289"/>
      <c r="AG1" s="289"/>
      <c r="AH1" s="289"/>
      <c r="AI1" s="289"/>
      <c r="AJ1" s="289"/>
      <c r="AK1" s="289"/>
      <c r="AY1" s="6" t="s">
        <v>15</v>
      </c>
      <c r="AZ1" s="7" t="s">
        <v>16</v>
      </c>
      <c r="BA1" s="6" t="s">
        <v>17</v>
      </c>
    </row>
    <row r="2" spans="1:53" x14ac:dyDescent="0.25">
      <c r="A2" s="91" t="s">
        <v>18</v>
      </c>
      <c r="B2" s="92" t="s">
        <v>219</v>
      </c>
      <c r="C2" s="193" t="s">
        <v>923</v>
      </c>
      <c r="D2" s="93" t="s">
        <v>19</v>
      </c>
      <c r="E2" s="94" t="s">
        <v>20</v>
      </c>
      <c r="F2" s="94" t="s">
        <v>21</v>
      </c>
      <c r="G2" s="94" t="s">
        <v>22</v>
      </c>
      <c r="H2" s="92" t="s">
        <v>215</v>
      </c>
      <c r="I2" s="94" t="s">
        <v>3</v>
      </c>
      <c r="J2" s="94" t="s">
        <v>3</v>
      </c>
      <c r="K2" s="94" t="s">
        <v>22</v>
      </c>
      <c r="L2" s="94" t="s">
        <v>23</v>
      </c>
      <c r="M2" s="94" t="s">
        <v>22</v>
      </c>
      <c r="N2" s="95" t="s">
        <v>23</v>
      </c>
      <c r="O2" s="94" t="s">
        <v>24</v>
      </c>
      <c r="P2" s="94" t="s">
        <v>25</v>
      </c>
      <c r="Q2" s="94" t="s">
        <v>24</v>
      </c>
      <c r="R2" s="94" t="s">
        <v>25</v>
      </c>
      <c r="S2" s="94" t="s">
        <v>26</v>
      </c>
      <c r="T2" s="94" t="s">
        <v>27</v>
      </c>
      <c r="U2" s="1" t="s">
        <v>28</v>
      </c>
      <c r="V2" s="1"/>
      <c r="W2" s="128" t="s">
        <v>1069</v>
      </c>
      <c r="X2" s="274" t="str">
        <f>IF(ISBLANK($W$2),"◀◀◀","")</f>
        <v/>
      </c>
      <c r="Y2" s="2"/>
      <c r="Z2" s="2"/>
      <c r="AA2" s="293"/>
      <c r="AB2" s="293"/>
      <c r="AC2" s="293"/>
      <c r="AD2" s="2"/>
      <c r="AE2" s="85" t="s">
        <v>217</v>
      </c>
      <c r="AF2" s="2"/>
      <c r="AG2" s="1"/>
      <c r="AH2" s="1"/>
      <c r="AI2" s="1"/>
      <c r="AJ2" s="2"/>
      <c r="AK2" s="11" t="s">
        <v>32</v>
      </c>
      <c r="AY2" s="8">
        <v>0</v>
      </c>
      <c r="AZ2" s="8">
        <v>0</v>
      </c>
      <c r="BA2" s="8" t="b">
        <f>F4=9</f>
        <v>0</v>
      </c>
    </row>
    <row r="3" spans="1:53" ht="14.4" thickBot="1" x14ac:dyDescent="0.3">
      <c r="A3" s="96" t="s">
        <v>89</v>
      </c>
      <c r="B3" s="97"/>
      <c r="C3" s="194" t="s">
        <v>924</v>
      </c>
      <c r="D3" s="227"/>
      <c r="E3" s="227"/>
      <c r="F3" s="228" t="s">
        <v>17</v>
      </c>
      <c r="G3" s="97"/>
      <c r="H3" s="98" t="s">
        <v>63</v>
      </c>
      <c r="I3" s="97"/>
      <c r="J3" s="97"/>
      <c r="K3" s="97"/>
      <c r="L3" s="97"/>
      <c r="M3" s="97"/>
      <c r="N3" s="99"/>
      <c r="O3" s="97"/>
      <c r="P3" s="97"/>
      <c r="Q3" s="97"/>
      <c r="R3" s="97"/>
      <c r="S3" s="97"/>
      <c r="T3" s="237" t="s">
        <v>958</v>
      </c>
      <c r="U3" s="134" t="s">
        <v>222</v>
      </c>
      <c r="V3" s="10"/>
      <c r="W3" s="2"/>
      <c r="X3" s="90" t="s">
        <v>29</v>
      </c>
      <c r="Y3" s="90" t="s">
        <v>29</v>
      </c>
      <c r="Z3" s="90" t="s">
        <v>29</v>
      </c>
      <c r="AA3" s="90" t="s">
        <v>29</v>
      </c>
      <c r="AB3" s="90" t="s">
        <v>29</v>
      </c>
      <c r="AC3" s="90" t="s">
        <v>29</v>
      </c>
      <c r="AD3" s="2"/>
      <c r="AE3" s="86" t="s">
        <v>3</v>
      </c>
      <c r="AF3" s="2"/>
      <c r="AG3" s="11" t="s">
        <v>30</v>
      </c>
      <c r="AH3" s="81" t="s">
        <v>19</v>
      </c>
      <c r="AI3" s="11" t="s">
        <v>31</v>
      </c>
      <c r="AJ3" s="87" t="s">
        <v>3</v>
      </c>
      <c r="AK3" s="81" t="s">
        <v>216</v>
      </c>
      <c r="BA3" s="6" t="s">
        <v>17</v>
      </c>
    </row>
    <row r="4" spans="1:53" outlineLevel="1" x14ac:dyDescent="0.25">
      <c r="A4" s="12" t="str">
        <f t="shared" ref="A4:A45" si="0">IF(ISBLANK(B4),"",VLOOKUP(B4, LABOR_CATEGORIES,2))</f>
        <v/>
      </c>
      <c r="B4" s="100"/>
      <c r="C4" s="191"/>
      <c r="D4" s="117" t="s">
        <v>52</v>
      </c>
      <c r="E4" s="118" t="s">
        <v>52</v>
      </c>
      <c r="F4" s="118" t="s">
        <v>52</v>
      </c>
      <c r="G4" s="119" t="s">
        <v>52</v>
      </c>
      <c r="H4" s="15">
        <f>IF(F4=0,0,AE$61)</f>
        <v>0</v>
      </c>
      <c r="I4" s="16">
        <f t="shared" ref="I4:I45" si="1">G4*H4+G4</f>
        <v>0</v>
      </c>
      <c r="J4" s="17">
        <f t="shared" ref="J4:J45" si="2">D4*I4</f>
        <v>0</v>
      </c>
      <c r="K4" s="18">
        <f t="shared" ref="K4:K45" si="3">IF(E4=0,0,VLOOKUP(E4,$W$7:$AD$22,8))</f>
        <v>0</v>
      </c>
      <c r="L4" s="17">
        <f t="shared" ref="L4:L45" si="4">J4*K4</f>
        <v>0</v>
      </c>
      <c r="M4" s="18">
        <f t="shared" ref="M4:M45" si="5">IF(F4=0,0,VLOOKUP(F4,$W$7:$AD$22,8))</f>
        <v>0</v>
      </c>
      <c r="N4" s="17">
        <f t="shared" ref="N4:N45" si="6">(J4+L4)*M4</f>
        <v>0</v>
      </c>
      <c r="O4" s="18">
        <f t="shared" ref="O4:O45" si="7">IF(F4=0,0,AD$25)</f>
        <v>0</v>
      </c>
      <c r="P4" s="17">
        <f t="shared" ref="P4:P45" si="8">(J4+L4+N4)*O4</f>
        <v>0</v>
      </c>
      <c r="Q4" s="18">
        <f t="shared" ref="Q4:Q45" si="9">IF(F4=0,0,AD$26)</f>
        <v>0</v>
      </c>
      <c r="R4" s="17">
        <f t="shared" ref="R4:R45" si="10">(J4+N4+L4+P4)*Q4</f>
        <v>0</v>
      </c>
      <c r="S4" s="17">
        <f t="shared" ref="S4:S45" si="11">J4+N4+R4+L4+P4</f>
        <v>0</v>
      </c>
      <c r="T4" s="16">
        <f>IF(D4=0,0,S4/D4)*(1+$AI$62)</f>
        <v>0</v>
      </c>
      <c r="U4" s="133"/>
      <c r="V4" s="10"/>
      <c r="W4" s="223" t="s">
        <v>946</v>
      </c>
      <c r="X4" s="127">
        <v>2024</v>
      </c>
      <c r="Y4" s="104">
        <f>X4+1</f>
        <v>2025</v>
      </c>
      <c r="Z4" s="104">
        <f>Y4+1</f>
        <v>2026</v>
      </c>
      <c r="AA4" s="104">
        <f>Z4+1</f>
        <v>2027</v>
      </c>
      <c r="AB4" s="104">
        <f>AA4+1</f>
        <v>2028</v>
      </c>
      <c r="AC4" s="104">
        <f>AB4+1</f>
        <v>2029</v>
      </c>
      <c r="AD4" s="19" t="s">
        <v>32</v>
      </c>
      <c r="AE4" s="84" t="s">
        <v>18</v>
      </c>
      <c r="AF4" s="4"/>
      <c r="AG4" s="3" t="s">
        <v>33</v>
      </c>
      <c r="AH4" s="3" t="s">
        <v>34</v>
      </c>
      <c r="AI4" s="3" t="s">
        <v>22</v>
      </c>
      <c r="AJ4" s="88" t="s">
        <v>220</v>
      </c>
      <c r="AK4" s="82" t="s">
        <v>18</v>
      </c>
      <c r="BA4" s="20" t="b">
        <f>F4=10</f>
        <v>0</v>
      </c>
    </row>
    <row r="5" spans="1:53" outlineLevel="1" x14ac:dyDescent="0.25">
      <c r="A5" s="12" t="str">
        <f t="shared" si="0"/>
        <v/>
      </c>
      <c r="B5" s="100"/>
      <c r="C5" s="100"/>
      <c r="D5" s="101"/>
      <c r="E5" s="102"/>
      <c r="F5" s="102"/>
      <c r="G5" s="103"/>
      <c r="H5" s="15">
        <f>IF(F5=0,0,AE$61)</f>
        <v>0</v>
      </c>
      <c r="I5" s="16">
        <f t="shared" si="1"/>
        <v>0</v>
      </c>
      <c r="J5" s="17">
        <f t="shared" si="2"/>
        <v>0</v>
      </c>
      <c r="K5" s="18">
        <f t="shared" si="3"/>
        <v>0</v>
      </c>
      <c r="L5" s="17">
        <f t="shared" si="4"/>
        <v>0</v>
      </c>
      <c r="M5" s="18">
        <f t="shared" si="5"/>
        <v>0</v>
      </c>
      <c r="N5" s="17">
        <f t="shared" si="6"/>
        <v>0</v>
      </c>
      <c r="O5" s="18">
        <f t="shared" si="7"/>
        <v>0</v>
      </c>
      <c r="P5" s="17">
        <f t="shared" si="8"/>
        <v>0</v>
      </c>
      <c r="Q5" s="18">
        <f t="shared" si="9"/>
        <v>0</v>
      </c>
      <c r="R5" s="17">
        <f t="shared" si="10"/>
        <v>0</v>
      </c>
      <c r="S5" s="17">
        <f t="shared" si="11"/>
        <v>0</v>
      </c>
      <c r="T5" s="16">
        <f t="shared" ref="T5:T45" si="12">IF(D5=0,0,S5/D5)*(1+$AI$62)</f>
        <v>0</v>
      </c>
      <c r="V5" s="221"/>
      <c r="W5" s="230" t="s">
        <v>944</v>
      </c>
      <c r="X5" s="127">
        <v>12</v>
      </c>
      <c r="Y5" s="127">
        <v>12</v>
      </c>
      <c r="Z5" s="127">
        <v>12</v>
      </c>
      <c r="AA5" s="127">
        <v>12</v>
      </c>
      <c r="AB5" s="127">
        <v>12</v>
      </c>
      <c r="AC5" s="127">
        <v>0</v>
      </c>
      <c r="AD5" s="83">
        <f>SUM(X5:AC5)</f>
        <v>60</v>
      </c>
      <c r="AE5" s="129"/>
      <c r="AF5" s="130"/>
      <c r="AG5" s="130"/>
      <c r="AH5" s="130"/>
      <c r="AI5" s="130"/>
      <c r="AJ5" s="89">
        <f>AH5*AI5</f>
        <v>0</v>
      </c>
      <c r="AK5" s="130"/>
      <c r="BA5" s="21" t="s">
        <v>17</v>
      </c>
    </row>
    <row r="6" spans="1:53" outlineLevel="1" x14ac:dyDescent="0.25">
      <c r="A6" s="12" t="str">
        <f t="shared" si="0"/>
        <v/>
      </c>
      <c r="B6" s="100"/>
      <c r="C6" s="100"/>
      <c r="D6" s="101"/>
      <c r="E6" s="102"/>
      <c r="F6" s="102"/>
      <c r="G6" s="103"/>
      <c r="H6" s="15">
        <f>IF(F6=0,0,AE$61)</f>
        <v>0</v>
      </c>
      <c r="I6" s="16">
        <f t="shared" si="1"/>
        <v>0</v>
      </c>
      <c r="J6" s="17">
        <f t="shared" si="2"/>
        <v>0</v>
      </c>
      <c r="K6" s="18">
        <f t="shared" si="3"/>
        <v>0</v>
      </c>
      <c r="L6" s="17">
        <f t="shared" si="4"/>
        <v>0</v>
      </c>
      <c r="M6" s="18">
        <f t="shared" si="5"/>
        <v>0</v>
      </c>
      <c r="N6" s="17">
        <f t="shared" si="6"/>
        <v>0</v>
      </c>
      <c r="O6" s="18">
        <f t="shared" si="7"/>
        <v>0</v>
      </c>
      <c r="P6" s="17">
        <f t="shared" si="8"/>
        <v>0</v>
      </c>
      <c r="Q6" s="18">
        <f t="shared" si="9"/>
        <v>0</v>
      </c>
      <c r="R6" s="17">
        <f t="shared" si="10"/>
        <v>0</v>
      </c>
      <c r="S6" s="17">
        <f t="shared" si="11"/>
        <v>0</v>
      </c>
      <c r="T6" s="16">
        <f t="shared" si="12"/>
        <v>0</v>
      </c>
      <c r="U6" s="213" t="s">
        <v>943</v>
      </c>
      <c r="V6" s="222"/>
      <c r="W6" s="231" t="s">
        <v>945</v>
      </c>
      <c r="X6" s="22"/>
      <c r="Y6" s="22"/>
      <c r="Z6" s="22"/>
      <c r="AA6" s="22"/>
      <c r="AB6" s="22"/>
      <c r="AC6" s="22"/>
      <c r="AD6" s="23"/>
      <c r="AE6" s="116"/>
      <c r="AF6" s="103"/>
      <c r="AG6" s="103"/>
      <c r="AH6" s="102"/>
      <c r="AI6" s="102"/>
      <c r="AJ6" s="89">
        <f t="shared" ref="AJ6:AJ35" si="13">AH6*AI6</f>
        <v>0</v>
      </c>
      <c r="AK6" s="103"/>
      <c r="BA6" s="20" t="b">
        <f>F4=11</f>
        <v>0</v>
      </c>
    </row>
    <row r="7" spans="1:53" outlineLevel="1" x14ac:dyDescent="0.25">
      <c r="A7" s="12" t="str">
        <f t="shared" si="0"/>
        <v/>
      </c>
      <c r="B7" s="100"/>
      <c r="C7" s="100"/>
      <c r="D7" s="101"/>
      <c r="E7" s="102"/>
      <c r="F7" s="102"/>
      <c r="G7" s="103"/>
      <c r="H7" s="15">
        <f>IF(F7=0,0,AE$61)</f>
        <v>0</v>
      </c>
      <c r="I7" s="16">
        <f t="shared" si="1"/>
        <v>0</v>
      </c>
      <c r="J7" s="17">
        <f t="shared" si="2"/>
        <v>0</v>
      </c>
      <c r="K7" s="18">
        <f t="shared" si="3"/>
        <v>0</v>
      </c>
      <c r="L7" s="17">
        <f t="shared" si="4"/>
        <v>0</v>
      </c>
      <c r="M7" s="18">
        <f t="shared" si="5"/>
        <v>0</v>
      </c>
      <c r="N7" s="17">
        <f t="shared" si="6"/>
        <v>0</v>
      </c>
      <c r="O7" s="18">
        <f t="shared" si="7"/>
        <v>0</v>
      </c>
      <c r="P7" s="17">
        <f t="shared" si="8"/>
        <v>0</v>
      </c>
      <c r="Q7" s="18">
        <f t="shared" si="9"/>
        <v>0</v>
      </c>
      <c r="R7" s="17">
        <f t="shared" si="10"/>
        <v>0</v>
      </c>
      <c r="S7" s="17">
        <f t="shared" si="11"/>
        <v>0</v>
      </c>
      <c r="T7" s="16">
        <f t="shared" si="12"/>
        <v>0</v>
      </c>
      <c r="U7" s="131" t="s">
        <v>954</v>
      </c>
      <c r="V7" s="132"/>
      <c r="W7" s="232">
        <v>1</v>
      </c>
      <c r="X7" s="109">
        <v>0</v>
      </c>
      <c r="Y7" s="109">
        <v>0</v>
      </c>
      <c r="Z7" s="109">
        <v>0</v>
      </c>
      <c r="AA7" s="109">
        <v>0</v>
      </c>
      <c r="AB7" s="109">
        <v>0</v>
      </c>
      <c r="AC7" s="109">
        <v>0</v>
      </c>
      <c r="AD7" s="27">
        <f t="shared" ref="AD7:AD38" si="14">IF(X7=0,0,(X7*$X$5+Y7*$Y$5+Z7*$Z$5+AA7*$AA$5+AB7*$AB$5+AC7*$AC$5)/$AD$5)</f>
        <v>0</v>
      </c>
      <c r="AE7" s="116"/>
      <c r="AF7" s="103"/>
      <c r="AG7" s="103"/>
      <c r="AH7" s="102"/>
      <c r="AI7" s="102"/>
      <c r="AJ7" s="89">
        <f t="shared" si="13"/>
        <v>0</v>
      </c>
      <c r="AK7" s="103"/>
      <c r="BA7" s="21" t="s">
        <v>17</v>
      </c>
    </row>
    <row r="8" spans="1:53" outlineLevel="1" x14ac:dyDescent="0.25">
      <c r="A8" s="12" t="str">
        <f t="shared" si="0"/>
        <v/>
      </c>
      <c r="B8" s="100"/>
      <c r="C8" s="100"/>
      <c r="D8" s="101"/>
      <c r="E8" s="102"/>
      <c r="F8" s="102"/>
      <c r="G8" s="103"/>
      <c r="H8" s="15">
        <f>IF(F8=0,0,AE$61)</f>
        <v>0</v>
      </c>
      <c r="I8" s="16">
        <f t="shared" si="1"/>
        <v>0</v>
      </c>
      <c r="J8" s="17">
        <f t="shared" si="2"/>
        <v>0</v>
      </c>
      <c r="K8" s="18">
        <f t="shared" si="3"/>
        <v>0</v>
      </c>
      <c r="L8" s="17">
        <f t="shared" si="4"/>
        <v>0</v>
      </c>
      <c r="M8" s="18">
        <f t="shared" si="5"/>
        <v>0</v>
      </c>
      <c r="N8" s="17">
        <f t="shared" si="6"/>
        <v>0</v>
      </c>
      <c r="O8" s="18">
        <f t="shared" si="7"/>
        <v>0</v>
      </c>
      <c r="P8" s="17">
        <f t="shared" si="8"/>
        <v>0</v>
      </c>
      <c r="Q8" s="18">
        <f t="shared" si="9"/>
        <v>0</v>
      </c>
      <c r="R8" s="17">
        <f t="shared" si="10"/>
        <v>0</v>
      </c>
      <c r="S8" s="17">
        <f t="shared" si="11"/>
        <v>0</v>
      </c>
      <c r="T8" s="16">
        <f t="shared" si="12"/>
        <v>0</v>
      </c>
      <c r="U8" s="131" t="s">
        <v>955</v>
      </c>
      <c r="V8" s="132"/>
      <c r="W8" s="232">
        <v>2</v>
      </c>
      <c r="X8" s="109">
        <v>0</v>
      </c>
      <c r="Y8" s="109">
        <v>0</v>
      </c>
      <c r="Z8" s="109">
        <v>0</v>
      </c>
      <c r="AA8" s="109">
        <v>0</v>
      </c>
      <c r="AB8" s="109">
        <v>0</v>
      </c>
      <c r="AC8" s="109">
        <v>0</v>
      </c>
      <c r="AD8" s="27">
        <f t="shared" si="14"/>
        <v>0</v>
      </c>
      <c r="AE8" s="116"/>
      <c r="AF8" s="103"/>
      <c r="AG8" s="103"/>
      <c r="AH8" s="102"/>
      <c r="AI8" s="102"/>
      <c r="AJ8" s="89">
        <f t="shared" si="13"/>
        <v>0</v>
      </c>
      <c r="AK8" s="103"/>
      <c r="BA8" s="20" t="b">
        <f>F4=12</f>
        <v>0</v>
      </c>
    </row>
    <row r="9" spans="1:53" outlineLevel="1" x14ac:dyDescent="0.25">
      <c r="A9" s="12" t="str">
        <f t="shared" si="0"/>
        <v/>
      </c>
      <c r="B9" s="100"/>
      <c r="C9" s="100"/>
      <c r="D9" s="101"/>
      <c r="E9" s="102"/>
      <c r="F9" s="102"/>
      <c r="G9" s="103"/>
      <c r="H9" s="15">
        <f t="shared" ref="H9:H45" si="15">IF(F9=0,0,AE$61)</f>
        <v>0</v>
      </c>
      <c r="I9" s="16">
        <f t="shared" si="1"/>
        <v>0</v>
      </c>
      <c r="J9" s="17">
        <f t="shared" si="2"/>
        <v>0</v>
      </c>
      <c r="K9" s="18">
        <f t="shared" si="3"/>
        <v>0</v>
      </c>
      <c r="L9" s="17">
        <f t="shared" si="4"/>
        <v>0</v>
      </c>
      <c r="M9" s="18">
        <f t="shared" si="5"/>
        <v>0</v>
      </c>
      <c r="N9" s="17">
        <f t="shared" si="6"/>
        <v>0</v>
      </c>
      <c r="O9" s="18">
        <f t="shared" si="7"/>
        <v>0</v>
      </c>
      <c r="P9" s="17">
        <f t="shared" si="8"/>
        <v>0</v>
      </c>
      <c r="Q9" s="18">
        <f t="shared" si="9"/>
        <v>0</v>
      </c>
      <c r="R9" s="17">
        <f t="shared" si="10"/>
        <v>0</v>
      </c>
      <c r="S9" s="17">
        <f t="shared" si="11"/>
        <v>0</v>
      </c>
      <c r="T9" s="16">
        <f t="shared" si="12"/>
        <v>0</v>
      </c>
      <c r="U9" s="131" t="s">
        <v>35</v>
      </c>
      <c r="V9" s="132"/>
      <c r="W9" s="232">
        <v>3</v>
      </c>
      <c r="X9" s="109">
        <v>0</v>
      </c>
      <c r="Y9" s="109">
        <v>0</v>
      </c>
      <c r="Z9" s="109">
        <v>0</v>
      </c>
      <c r="AA9" s="109">
        <v>0</v>
      </c>
      <c r="AB9" s="109">
        <v>0</v>
      </c>
      <c r="AC9" s="109">
        <v>0</v>
      </c>
      <c r="AD9" s="27">
        <f t="shared" si="14"/>
        <v>0</v>
      </c>
      <c r="AE9" s="116"/>
      <c r="AF9" s="103"/>
      <c r="AG9" s="103"/>
      <c r="AH9" s="102"/>
      <c r="AI9" s="102"/>
      <c r="AJ9" s="89">
        <f t="shared" si="13"/>
        <v>0</v>
      </c>
      <c r="AK9" s="103"/>
      <c r="BA9" s="21" t="s">
        <v>17</v>
      </c>
    </row>
    <row r="10" spans="1:53" outlineLevel="1" x14ac:dyDescent="0.25">
      <c r="A10" s="12" t="str">
        <f t="shared" si="0"/>
        <v/>
      </c>
      <c r="B10" s="100"/>
      <c r="C10" s="100"/>
      <c r="D10" s="101"/>
      <c r="E10" s="102"/>
      <c r="F10" s="102"/>
      <c r="G10" s="103"/>
      <c r="H10" s="15">
        <f t="shared" si="15"/>
        <v>0</v>
      </c>
      <c r="I10" s="16">
        <f t="shared" si="1"/>
        <v>0</v>
      </c>
      <c r="J10" s="17">
        <f t="shared" si="2"/>
        <v>0</v>
      </c>
      <c r="K10" s="18">
        <f t="shared" si="3"/>
        <v>0</v>
      </c>
      <c r="L10" s="17">
        <f t="shared" si="4"/>
        <v>0</v>
      </c>
      <c r="M10" s="18">
        <f t="shared" si="5"/>
        <v>0</v>
      </c>
      <c r="N10" s="17">
        <f t="shared" si="6"/>
        <v>0</v>
      </c>
      <c r="O10" s="18">
        <f t="shared" si="7"/>
        <v>0</v>
      </c>
      <c r="P10" s="17">
        <f t="shared" si="8"/>
        <v>0</v>
      </c>
      <c r="Q10" s="18">
        <f t="shared" si="9"/>
        <v>0</v>
      </c>
      <c r="R10" s="17">
        <f t="shared" si="10"/>
        <v>0</v>
      </c>
      <c r="S10" s="17">
        <f t="shared" si="11"/>
        <v>0</v>
      </c>
      <c r="T10" s="16">
        <f t="shared" si="12"/>
        <v>0</v>
      </c>
      <c r="U10" s="131" t="s">
        <v>6</v>
      </c>
      <c r="V10" s="132"/>
      <c r="W10" s="232">
        <v>4</v>
      </c>
      <c r="X10" s="109">
        <v>0</v>
      </c>
      <c r="Y10" s="109">
        <v>0</v>
      </c>
      <c r="Z10" s="109">
        <v>0</v>
      </c>
      <c r="AA10" s="109">
        <v>0</v>
      </c>
      <c r="AB10" s="109">
        <v>0</v>
      </c>
      <c r="AC10" s="109">
        <v>0</v>
      </c>
      <c r="AD10" s="27">
        <f t="shared" si="14"/>
        <v>0</v>
      </c>
      <c r="AE10" s="116"/>
      <c r="AF10" s="103"/>
      <c r="AG10" s="103"/>
      <c r="AH10" s="102"/>
      <c r="AI10" s="102"/>
      <c r="AJ10" s="89">
        <f t="shared" si="13"/>
        <v>0</v>
      </c>
      <c r="AK10" s="103"/>
      <c r="BA10" s="20" t="b">
        <f>F4=13</f>
        <v>0</v>
      </c>
    </row>
    <row r="11" spans="1:53" outlineLevel="1" x14ac:dyDescent="0.25">
      <c r="A11" s="12" t="str">
        <f t="shared" si="0"/>
        <v/>
      </c>
      <c r="B11" s="100"/>
      <c r="C11" s="100"/>
      <c r="D11" s="101"/>
      <c r="E11" s="102"/>
      <c r="F11" s="102"/>
      <c r="G11" s="103"/>
      <c r="H11" s="15">
        <f t="shared" si="15"/>
        <v>0</v>
      </c>
      <c r="I11" s="16">
        <f t="shared" si="1"/>
        <v>0</v>
      </c>
      <c r="J11" s="17">
        <f t="shared" si="2"/>
        <v>0</v>
      </c>
      <c r="K11" s="18">
        <f t="shared" si="3"/>
        <v>0</v>
      </c>
      <c r="L11" s="17">
        <f t="shared" si="4"/>
        <v>0</v>
      </c>
      <c r="M11" s="18">
        <f t="shared" si="5"/>
        <v>0</v>
      </c>
      <c r="N11" s="17">
        <f t="shared" si="6"/>
        <v>0</v>
      </c>
      <c r="O11" s="18">
        <f t="shared" si="7"/>
        <v>0</v>
      </c>
      <c r="P11" s="17">
        <f t="shared" si="8"/>
        <v>0</v>
      </c>
      <c r="Q11" s="18">
        <f t="shared" si="9"/>
        <v>0</v>
      </c>
      <c r="R11" s="17">
        <f t="shared" si="10"/>
        <v>0</v>
      </c>
      <c r="S11" s="17">
        <f t="shared" si="11"/>
        <v>0</v>
      </c>
      <c r="T11" s="16">
        <f t="shared" si="12"/>
        <v>0</v>
      </c>
      <c r="U11" s="131" t="s">
        <v>6</v>
      </c>
      <c r="V11" s="132"/>
      <c r="W11" s="232">
        <v>5</v>
      </c>
      <c r="X11" s="109">
        <v>0</v>
      </c>
      <c r="Y11" s="109">
        <v>0</v>
      </c>
      <c r="Z11" s="109">
        <v>0</v>
      </c>
      <c r="AA11" s="109">
        <v>0</v>
      </c>
      <c r="AB11" s="109">
        <v>0</v>
      </c>
      <c r="AC11" s="109">
        <v>0</v>
      </c>
      <c r="AD11" s="27">
        <f t="shared" si="14"/>
        <v>0</v>
      </c>
      <c r="AE11" s="116"/>
      <c r="AF11" s="103"/>
      <c r="AG11" s="103"/>
      <c r="AH11" s="102"/>
      <c r="AI11" s="102"/>
      <c r="AJ11" s="89">
        <f t="shared" si="13"/>
        <v>0</v>
      </c>
      <c r="AK11" s="103"/>
      <c r="BA11" s="21" t="s">
        <v>17</v>
      </c>
    </row>
    <row r="12" spans="1:53" x14ac:dyDescent="0.25">
      <c r="A12" s="12" t="str">
        <f t="shared" si="0"/>
        <v/>
      </c>
      <c r="B12" s="100"/>
      <c r="C12" s="100"/>
      <c r="D12" s="101"/>
      <c r="E12" s="102"/>
      <c r="F12" s="102"/>
      <c r="G12" s="103"/>
      <c r="H12" s="15">
        <f t="shared" si="15"/>
        <v>0</v>
      </c>
      <c r="I12" s="16">
        <f t="shared" si="1"/>
        <v>0</v>
      </c>
      <c r="J12" s="17">
        <f t="shared" si="2"/>
        <v>0</v>
      </c>
      <c r="K12" s="18">
        <f t="shared" si="3"/>
        <v>0</v>
      </c>
      <c r="L12" s="17">
        <f t="shared" si="4"/>
        <v>0</v>
      </c>
      <c r="M12" s="18">
        <f t="shared" si="5"/>
        <v>0</v>
      </c>
      <c r="N12" s="17">
        <f t="shared" si="6"/>
        <v>0</v>
      </c>
      <c r="O12" s="18">
        <f t="shared" si="7"/>
        <v>0</v>
      </c>
      <c r="P12" s="17">
        <f t="shared" si="8"/>
        <v>0</v>
      </c>
      <c r="Q12" s="18">
        <f t="shared" si="9"/>
        <v>0</v>
      </c>
      <c r="R12" s="17">
        <f t="shared" si="10"/>
        <v>0</v>
      </c>
      <c r="S12" s="17">
        <f t="shared" si="11"/>
        <v>0</v>
      </c>
      <c r="T12" s="16">
        <f t="shared" si="12"/>
        <v>0</v>
      </c>
      <c r="U12" s="131" t="s">
        <v>6</v>
      </c>
      <c r="V12" s="132"/>
      <c r="W12" s="232">
        <v>6</v>
      </c>
      <c r="X12" s="109">
        <v>0</v>
      </c>
      <c r="Y12" s="109">
        <v>0</v>
      </c>
      <c r="Z12" s="109">
        <v>0</v>
      </c>
      <c r="AA12" s="109">
        <v>0</v>
      </c>
      <c r="AB12" s="109">
        <v>0</v>
      </c>
      <c r="AC12" s="109">
        <v>0</v>
      </c>
      <c r="AD12" s="27">
        <f t="shared" si="14"/>
        <v>0</v>
      </c>
      <c r="AE12" s="116"/>
      <c r="AF12" s="103"/>
      <c r="AG12" s="103"/>
      <c r="AH12" s="102"/>
      <c r="AI12" s="102"/>
      <c r="AJ12" s="89">
        <f t="shared" si="13"/>
        <v>0</v>
      </c>
      <c r="AK12" s="103"/>
      <c r="BA12" s="20" t="b">
        <f>F4=14</f>
        <v>0</v>
      </c>
    </row>
    <row r="13" spans="1:53" x14ac:dyDescent="0.25">
      <c r="A13" s="12" t="str">
        <f t="shared" si="0"/>
        <v/>
      </c>
      <c r="B13" s="100"/>
      <c r="C13" s="100"/>
      <c r="D13" s="101"/>
      <c r="E13" s="102"/>
      <c r="F13" s="102"/>
      <c r="G13" s="103"/>
      <c r="H13" s="15">
        <f t="shared" si="15"/>
        <v>0</v>
      </c>
      <c r="I13" s="16">
        <f t="shared" si="1"/>
        <v>0</v>
      </c>
      <c r="J13" s="17">
        <f t="shared" si="2"/>
        <v>0</v>
      </c>
      <c r="K13" s="18">
        <f t="shared" si="3"/>
        <v>0</v>
      </c>
      <c r="L13" s="17">
        <f t="shared" si="4"/>
        <v>0</v>
      </c>
      <c r="M13" s="18">
        <f t="shared" si="5"/>
        <v>0</v>
      </c>
      <c r="N13" s="17">
        <f t="shared" si="6"/>
        <v>0</v>
      </c>
      <c r="O13" s="18">
        <f t="shared" si="7"/>
        <v>0</v>
      </c>
      <c r="P13" s="17">
        <f t="shared" si="8"/>
        <v>0</v>
      </c>
      <c r="Q13" s="18">
        <f t="shared" si="9"/>
        <v>0</v>
      </c>
      <c r="R13" s="17">
        <f t="shared" si="10"/>
        <v>0</v>
      </c>
      <c r="S13" s="17">
        <f t="shared" si="11"/>
        <v>0</v>
      </c>
      <c r="T13" s="16">
        <f t="shared" si="12"/>
        <v>0</v>
      </c>
      <c r="U13" s="131" t="s">
        <v>6</v>
      </c>
      <c r="V13" s="132"/>
      <c r="W13" s="232">
        <v>7</v>
      </c>
      <c r="X13" s="109">
        <v>0</v>
      </c>
      <c r="Y13" s="109">
        <v>0</v>
      </c>
      <c r="Z13" s="109">
        <v>0</v>
      </c>
      <c r="AA13" s="109">
        <v>0</v>
      </c>
      <c r="AB13" s="109">
        <v>0</v>
      </c>
      <c r="AC13" s="109">
        <v>0</v>
      </c>
      <c r="AD13" s="27">
        <f t="shared" si="14"/>
        <v>0</v>
      </c>
      <c r="AE13" s="116"/>
      <c r="AF13" s="103"/>
      <c r="AG13" s="103"/>
      <c r="AH13" s="102"/>
      <c r="AI13" s="102"/>
      <c r="AJ13" s="89">
        <f t="shared" si="13"/>
        <v>0</v>
      </c>
      <c r="AK13" s="103"/>
      <c r="BA13" s="21" t="s">
        <v>17</v>
      </c>
    </row>
    <row r="14" spans="1:53" x14ac:dyDescent="0.25">
      <c r="A14" s="12" t="str">
        <f t="shared" si="0"/>
        <v/>
      </c>
      <c r="B14" s="100"/>
      <c r="C14" s="100"/>
      <c r="D14" s="101"/>
      <c r="E14" s="102"/>
      <c r="F14" s="102"/>
      <c r="G14" s="103"/>
      <c r="H14" s="15">
        <f t="shared" si="15"/>
        <v>0</v>
      </c>
      <c r="I14" s="16">
        <f t="shared" si="1"/>
        <v>0</v>
      </c>
      <c r="J14" s="17">
        <f t="shared" si="2"/>
        <v>0</v>
      </c>
      <c r="K14" s="18">
        <f t="shared" si="3"/>
        <v>0</v>
      </c>
      <c r="L14" s="17">
        <f t="shared" si="4"/>
        <v>0</v>
      </c>
      <c r="M14" s="18">
        <f t="shared" si="5"/>
        <v>0</v>
      </c>
      <c r="N14" s="17">
        <f t="shared" si="6"/>
        <v>0</v>
      </c>
      <c r="O14" s="18">
        <f t="shared" si="7"/>
        <v>0</v>
      </c>
      <c r="P14" s="17">
        <f t="shared" si="8"/>
        <v>0</v>
      </c>
      <c r="Q14" s="18">
        <f t="shared" si="9"/>
        <v>0</v>
      </c>
      <c r="R14" s="17">
        <f t="shared" si="10"/>
        <v>0</v>
      </c>
      <c r="S14" s="17">
        <f t="shared" si="11"/>
        <v>0</v>
      </c>
      <c r="T14" s="16">
        <f t="shared" si="12"/>
        <v>0</v>
      </c>
      <c r="U14" s="131" t="s">
        <v>6</v>
      </c>
      <c r="V14" s="132"/>
      <c r="W14" s="232">
        <v>8</v>
      </c>
      <c r="X14" s="109">
        <v>0</v>
      </c>
      <c r="Y14" s="109">
        <v>0</v>
      </c>
      <c r="Z14" s="109">
        <v>0</v>
      </c>
      <c r="AA14" s="109">
        <v>0</v>
      </c>
      <c r="AB14" s="109">
        <v>0</v>
      </c>
      <c r="AC14" s="109">
        <v>0</v>
      </c>
      <c r="AD14" s="27">
        <f t="shared" si="14"/>
        <v>0</v>
      </c>
      <c r="AE14" s="116"/>
      <c r="AF14" s="103"/>
      <c r="AG14" s="103"/>
      <c r="AH14" s="102"/>
      <c r="AI14" s="102"/>
      <c r="AJ14" s="89">
        <f t="shared" si="13"/>
        <v>0</v>
      </c>
      <c r="AK14" s="103"/>
      <c r="BA14" s="20" t="b">
        <f>F4=15</f>
        <v>0</v>
      </c>
    </row>
    <row r="15" spans="1:53" x14ac:dyDescent="0.25">
      <c r="A15" s="12" t="str">
        <f t="shared" si="0"/>
        <v/>
      </c>
      <c r="B15" s="100"/>
      <c r="C15" s="100"/>
      <c r="D15" s="101"/>
      <c r="E15" s="102"/>
      <c r="F15" s="102"/>
      <c r="G15" s="103"/>
      <c r="H15" s="15">
        <f t="shared" si="15"/>
        <v>0</v>
      </c>
      <c r="I15" s="16">
        <f t="shared" si="1"/>
        <v>0</v>
      </c>
      <c r="J15" s="17">
        <f t="shared" si="2"/>
        <v>0</v>
      </c>
      <c r="K15" s="18">
        <f t="shared" si="3"/>
        <v>0</v>
      </c>
      <c r="L15" s="17">
        <f t="shared" si="4"/>
        <v>0</v>
      </c>
      <c r="M15" s="18">
        <f t="shared" si="5"/>
        <v>0</v>
      </c>
      <c r="N15" s="17">
        <f t="shared" si="6"/>
        <v>0</v>
      </c>
      <c r="O15" s="18">
        <f t="shared" si="7"/>
        <v>0</v>
      </c>
      <c r="P15" s="17">
        <f t="shared" si="8"/>
        <v>0</v>
      </c>
      <c r="Q15" s="18">
        <f t="shared" si="9"/>
        <v>0</v>
      </c>
      <c r="R15" s="17">
        <f t="shared" si="10"/>
        <v>0</v>
      </c>
      <c r="S15" s="17">
        <f t="shared" si="11"/>
        <v>0</v>
      </c>
      <c r="T15" s="16">
        <f t="shared" si="12"/>
        <v>0</v>
      </c>
      <c r="U15" s="135" t="s">
        <v>950</v>
      </c>
      <c r="V15" s="132"/>
      <c r="W15" s="232">
        <v>9</v>
      </c>
      <c r="X15" s="109">
        <v>0</v>
      </c>
      <c r="Y15" s="109">
        <v>0</v>
      </c>
      <c r="Z15" s="109">
        <v>0</v>
      </c>
      <c r="AA15" s="109">
        <v>0</v>
      </c>
      <c r="AB15" s="109">
        <v>0</v>
      </c>
      <c r="AC15" s="109">
        <v>0</v>
      </c>
      <c r="AD15" s="27">
        <f t="shared" si="14"/>
        <v>0</v>
      </c>
      <c r="AE15" s="116"/>
      <c r="AF15" s="103"/>
      <c r="AG15" s="103"/>
      <c r="AH15" s="102"/>
      <c r="AI15" s="102"/>
      <c r="AJ15" s="89">
        <f t="shared" si="13"/>
        <v>0</v>
      </c>
      <c r="AK15" s="103"/>
      <c r="BA15" s="29" t="s">
        <v>17</v>
      </c>
    </row>
    <row r="16" spans="1:53" x14ac:dyDescent="0.25">
      <c r="A16" s="12" t="str">
        <f t="shared" si="0"/>
        <v/>
      </c>
      <c r="B16" s="100"/>
      <c r="C16" s="100"/>
      <c r="D16" s="101"/>
      <c r="E16" s="102"/>
      <c r="F16" s="102"/>
      <c r="G16" s="103"/>
      <c r="H16" s="15">
        <f t="shared" si="15"/>
        <v>0</v>
      </c>
      <c r="I16" s="16">
        <f t="shared" si="1"/>
        <v>0</v>
      </c>
      <c r="J16" s="17">
        <f t="shared" si="2"/>
        <v>0</v>
      </c>
      <c r="K16" s="18">
        <f t="shared" si="3"/>
        <v>0</v>
      </c>
      <c r="L16" s="17">
        <f t="shared" si="4"/>
        <v>0</v>
      </c>
      <c r="M16" s="18">
        <f t="shared" si="5"/>
        <v>0</v>
      </c>
      <c r="N16" s="17">
        <f t="shared" si="6"/>
        <v>0</v>
      </c>
      <c r="O16" s="18">
        <f t="shared" si="7"/>
        <v>0</v>
      </c>
      <c r="P16" s="17">
        <f t="shared" si="8"/>
        <v>0</v>
      </c>
      <c r="Q16" s="18">
        <f t="shared" si="9"/>
        <v>0</v>
      </c>
      <c r="R16" s="17">
        <f t="shared" si="10"/>
        <v>0</v>
      </c>
      <c r="S16" s="17">
        <f t="shared" si="11"/>
        <v>0</v>
      </c>
      <c r="T16" s="16">
        <f t="shared" si="12"/>
        <v>0</v>
      </c>
      <c r="U16" s="135" t="s">
        <v>951</v>
      </c>
      <c r="V16" s="132"/>
      <c r="W16" s="232">
        <v>10</v>
      </c>
      <c r="X16" s="109">
        <v>0</v>
      </c>
      <c r="Y16" s="109">
        <v>0</v>
      </c>
      <c r="Z16" s="109">
        <v>0</v>
      </c>
      <c r="AA16" s="109">
        <v>0</v>
      </c>
      <c r="AB16" s="109">
        <v>0</v>
      </c>
      <c r="AC16" s="109">
        <v>0</v>
      </c>
      <c r="AD16" s="27">
        <f t="shared" si="14"/>
        <v>0</v>
      </c>
      <c r="AE16" s="116"/>
      <c r="AF16" s="103"/>
      <c r="AG16" s="103"/>
      <c r="AH16" s="102"/>
      <c r="AI16" s="102"/>
      <c r="AJ16" s="89">
        <f t="shared" si="13"/>
        <v>0</v>
      </c>
      <c r="AK16" s="103"/>
      <c r="BA16" s="20" t="b">
        <f>F4=16</f>
        <v>0</v>
      </c>
    </row>
    <row r="17" spans="1:53" x14ac:dyDescent="0.25">
      <c r="A17" s="12" t="str">
        <f t="shared" si="0"/>
        <v/>
      </c>
      <c r="B17" s="100"/>
      <c r="C17" s="100"/>
      <c r="D17" s="101"/>
      <c r="E17" s="102"/>
      <c r="F17" s="102"/>
      <c r="G17" s="103"/>
      <c r="H17" s="15">
        <f t="shared" si="15"/>
        <v>0</v>
      </c>
      <c r="I17" s="16">
        <f t="shared" si="1"/>
        <v>0</v>
      </c>
      <c r="J17" s="17">
        <f t="shared" si="2"/>
        <v>0</v>
      </c>
      <c r="K17" s="18">
        <f t="shared" si="3"/>
        <v>0</v>
      </c>
      <c r="L17" s="17">
        <f t="shared" si="4"/>
        <v>0</v>
      </c>
      <c r="M17" s="18">
        <f t="shared" si="5"/>
        <v>0</v>
      </c>
      <c r="N17" s="17">
        <f t="shared" si="6"/>
        <v>0</v>
      </c>
      <c r="O17" s="18">
        <f t="shared" si="7"/>
        <v>0</v>
      </c>
      <c r="P17" s="17">
        <f t="shared" si="8"/>
        <v>0</v>
      </c>
      <c r="Q17" s="18">
        <f t="shared" si="9"/>
        <v>0</v>
      </c>
      <c r="R17" s="17">
        <f t="shared" si="10"/>
        <v>0</v>
      </c>
      <c r="S17" s="17">
        <f t="shared" si="11"/>
        <v>0</v>
      </c>
      <c r="T17" s="16">
        <f t="shared" si="12"/>
        <v>0</v>
      </c>
      <c r="U17" s="135" t="s">
        <v>952</v>
      </c>
      <c r="V17" s="132"/>
      <c r="W17" s="232">
        <v>11</v>
      </c>
      <c r="X17" s="109">
        <v>0</v>
      </c>
      <c r="Y17" s="109">
        <v>0</v>
      </c>
      <c r="Z17" s="109">
        <v>0</v>
      </c>
      <c r="AA17" s="109">
        <v>0</v>
      </c>
      <c r="AB17" s="109">
        <v>0</v>
      </c>
      <c r="AC17" s="109">
        <v>0</v>
      </c>
      <c r="AD17" s="27">
        <f t="shared" si="14"/>
        <v>0</v>
      </c>
      <c r="AE17" s="116"/>
      <c r="AF17" s="103"/>
      <c r="AG17" s="103"/>
      <c r="AH17" s="102"/>
      <c r="AI17" s="102"/>
      <c r="AJ17" s="89">
        <f t="shared" si="13"/>
        <v>0</v>
      </c>
      <c r="AK17" s="103"/>
      <c r="BA17" s="8"/>
    </row>
    <row r="18" spans="1:53" x14ac:dyDescent="0.25">
      <c r="A18" s="12" t="str">
        <f t="shared" si="0"/>
        <v/>
      </c>
      <c r="B18" s="100"/>
      <c r="C18" s="100"/>
      <c r="D18" s="101"/>
      <c r="E18" s="102"/>
      <c r="F18" s="102"/>
      <c r="G18" s="103"/>
      <c r="H18" s="15">
        <f t="shared" si="15"/>
        <v>0</v>
      </c>
      <c r="I18" s="16">
        <f t="shared" si="1"/>
        <v>0</v>
      </c>
      <c r="J18" s="17">
        <f t="shared" si="2"/>
        <v>0</v>
      </c>
      <c r="K18" s="18">
        <f t="shared" si="3"/>
        <v>0</v>
      </c>
      <c r="L18" s="17">
        <f t="shared" si="4"/>
        <v>0</v>
      </c>
      <c r="M18" s="18">
        <f t="shared" si="5"/>
        <v>0</v>
      </c>
      <c r="N18" s="17">
        <f t="shared" si="6"/>
        <v>0</v>
      </c>
      <c r="O18" s="18">
        <f t="shared" si="7"/>
        <v>0</v>
      </c>
      <c r="P18" s="17">
        <f t="shared" si="8"/>
        <v>0</v>
      </c>
      <c r="Q18" s="18">
        <f t="shared" si="9"/>
        <v>0</v>
      </c>
      <c r="R18" s="17">
        <f t="shared" si="10"/>
        <v>0</v>
      </c>
      <c r="S18" s="17">
        <f t="shared" si="11"/>
        <v>0</v>
      </c>
      <c r="T18" s="16">
        <f t="shared" si="12"/>
        <v>0</v>
      </c>
      <c r="U18" s="135" t="s">
        <v>953</v>
      </c>
      <c r="V18" s="132"/>
      <c r="W18" s="232">
        <v>12</v>
      </c>
      <c r="X18" s="109">
        <v>0</v>
      </c>
      <c r="Y18" s="109">
        <v>0</v>
      </c>
      <c r="Z18" s="109">
        <v>0</v>
      </c>
      <c r="AA18" s="109">
        <v>0</v>
      </c>
      <c r="AB18" s="109">
        <v>0</v>
      </c>
      <c r="AC18" s="109">
        <v>0</v>
      </c>
      <c r="AD18" s="27">
        <f t="shared" si="14"/>
        <v>0</v>
      </c>
      <c r="AE18" s="116"/>
      <c r="AF18" s="103"/>
      <c r="AG18" s="103"/>
      <c r="AH18" s="102"/>
      <c r="AI18" s="102"/>
      <c r="AJ18" s="89">
        <f t="shared" si="13"/>
        <v>0</v>
      </c>
      <c r="AK18" s="103"/>
      <c r="BA18" s="8"/>
    </row>
    <row r="19" spans="1:53" x14ac:dyDescent="0.25">
      <c r="A19" s="12" t="str">
        <f t="shared" si="0"/>
        <v/>
      </c>
      <c r="B19" s="100"/>
      <c r="C19" s="100"/>
      <c r="D19" s="101"/>
      <c r="E19" s="102"/>
      <c r="F19" s="102"/>
      <c r="G19" s="103"/>
      <c r="H19" s="15">
        <f t="shared" si="15"/>
        <v>0</v>
      </c>
      <c r="I19" s="16">
        <f t="shared" si="1"/>
        <v>0</v>
      </c>
      <c r="J19" s="17">
        <f t="shared" si="2"/>
        <v>0</v>
      </c>
      <c r="K19" s="18">
        <f t="shared" si="3"/>
        <v>0</v>
      </c>
      <c r="L19" s="17">
        <f t="shared" si="4"/>
        <v>0</v>
      </c>
      <c r="M19" s="18">
        <f t="shared" si="5"/>
        <v>0</v>
      </c>
      <c r="N19" s="17">
        <f t="shared" si="6"/>
        <v>0</v>
      </c>
      <c r="O19" s="18">
        <f t="shared" si="7"/>
        <v>0</v>
      </c>
      <c r="P19" s="17">
        <f t="shared" si="8"/>
        <v>0</v>
      </c>
      <c r="Q19" s="18">
        <f t="shared" si="9"/>
        <v>0</v>
      </c>
      <c r="R19" s="17">
        <f t="shared" si="10"/>
        <v>0</v>
      </c>
      <c r="S19" s="17">
        <f t="shared" si="11"/>
        <v>0</v>
      </c>
      <c r="T19" s="16">
        <f t="shared" si="12"/>
        <v>0</v>
      </c>
      <c r="U19" s="131" t="s">
        <v>36</v>
      </c>
      <c r="V19" s="132"/>
      <c r="W19" s="232">
        <v>13</v>
      </c>
      <c r="X19" s="109">
        <v>0</v>
      </c>
      <c r="Y19" s="109">
        <v>0</v>
      </c>
      <c r="Z19" s="109">
        <v>0</v>
      </c>
      <c r="AA19" s="109">
        <v>0</v>
      </c>
      <c r="AB19" s="109">
        <v>0</v>
      </c>
      <c r="AC19" s="109">
        <v>0</v>
      </c>
      <c r="AD19" s="27">
        <f t="shared" si="14"/>
        <v>0</v>
      </c>
      <c r="AE19" s="116"/>
      <c r="AF19" s="103"/>
      <c r="AG19" s="103"/>
      <c r="AH19" s="102"/>
      <c r="AI19" s="102"/>
      <c r="AJ19" s="89">
        <f t="shared" si="13"/>
        <v>0</v>
      </c>
      <c r="AK19" s="103"/>
      <c r="BA19" s="8"/>
    </row>
    <row r="20" spans="1:53" x14ac:dyDescent="0.25">
      <c r="A20" s="12" t="str">
        <f t="shared" si="0"/>
        <v/>
      </c>
      <c r="B20" s="100"/>
      <c r="C20" s="100"/>
      <c r="D20" s="101"/>
      <c r="E20" s="102"/>
      <c r="F20" s="102"/>
      <c r="G20" s="103"/>
      <c r="H20" s="15">
        <f t="shared" si="15"/>
        <v>0</v>
      </c>
      <c r="I20" s="16">
        <f t="shared" si="1"/>
        <v>0</v>
      </c>
      <c r="J20" s="17">
        <f t="shared" si="2"/>
        <v>0</v>
      </c>
      <c r="K20" s="18">
        <f t="shared" si="3"/>
        <v>0</v>
      </c>
      <c r="L20" s="17">
        <f t="shared" si="4"/>
        <v>0</v>
      </c>
      <c r="M20" s="18">
        <f t="shared" si="5"/>
        <v>0</v>
      </c>
      <c r="N20" s="17">
        <f t="shared" si="6"/>
        <v>0</v>
      </c>
      <c r="O20" s="18">
        <f t="shared" si="7"/>
        <v>0</v>
      </c>
      <c r="P20" s="17">
        <f t="shared" si="8"/>
        <v>0</v>
      </c>
      <c r="Q20" s="18">
        <f t="shared" si="9"/>
        <v>0</v>
      </c>
      <c r="R20" s="17">
        <f t="shared" si="10"/>
        <v>0</v>
      </c>
      <c r="S20" s="17">
        <f t="shared" si="11"/>
        <v>0</v>
      </c>
      <c r="T20" s="16">
        <f t="shared" si="12"/>
        <v>0</v>
      </c>
      <c r="U20" s="131" t="s">
        <v>36</v>
      </c>
      <c r="V20" s="132"/>
      <c r="W20" s="232">
        <v>14</v>
      </c>
      <c r="X20" s="109">
        <v>0</v>
      </c>
      <c r="Y20" s="109">
        <v>0</v>
      </c>
      <c r="Z20" s="109">
        <v>0</v>
      </c>
      <c r="AA20" s="109">
        <v>0</v>
      </c>
      <c r="AB20" s="109">
        <v>0</v>
      </c>
      <c r="AC20" s="109">
        <v>0</v>
      </c>
      <c r="AD20" s="27">
        <f t="shared" si="14"/>
        <v>0</v>
      </c>
      <c r="AE20" s="116"/>
      <c r="AF20" s="103"/>
      <c r="AG20" s="103"/>
      <c r="AH20" s="102"/>
      <c r="AI20" s="102"/>
      <c r="AJ20" s="89">
        <f t="shared" si="13"/>
        <v>0</v>
      </c>
      <c r="AK20" s="103"/>
      <c r="BA20" s="8"/>
    </row>
    <row r="21" spans="1:53" x14ac:dyDescent="0.25">
      <c r="A21" s="12" t="str">
        <f t="shared" si="0"/>
        <v/>
      </c>
      <c r="B21" s="100"/>
      <c r="C21" s="100"/>
      <c r="D21" s="101"/>
      <c r="E21" s="102"/>
      <c r="F21" s="102"/>
      <c r="G21" s="103"/>
      <c r="H21" s="15">
        <f t="shared" si="15"/>
        <v>0</v>
      </c>
      <c r="I21" s="16">
        <f t="shared" si="1"/>
        <v>0</v>
      </c>
      <c r="J21" s="17">
        <f t="shared" si="2"/>
        <v>0</v>
      </c>
      <c r="K21" s="18">
        <f t="shared" si="3"/>
        <v>0</v>
      </c>
      <c r="L21" s="17">
        <f t="shared" si="4"/>
        <v>0</v>
      </c>
      <c r="M21" s="18">
        <f t="shared" si="5"/>
        <v>0</v>
      </c>
      <c r="N21" s="17">
        <f t="shared" si="6"/>
        <v>0</v>
      </c>
      <c r="O21" s="18">
        <f t="shared" si="7"/>
        <v>0</v>
      </c>
      <c r="P21" s="17">
        <f t="shared" si="8"/>
        <v>0</v>
      </c>
      <c r="Q21" s="18">
        <f t="shared" si="9"/>
        <v>0</v>
      </c>
      <c r="R21" s="17">
        <f t="shared" si="10"/>
        <v>0</v>
      </c>
      <c r="S21" s="17">
        <f t="shared" si="11"/>
        <v>0</v>
      </c>
      <c r="T21" s="16">
        <f t="shared" si="12"/>
        <v>0</v>
      </c>
      <c r="U21" s="131" t="s">
        <v>36</v>
      </c>
      <c r="V21" s="132"/>
      <c r="W21" s="232">
        <v>15</v>
      </c>
      <c r="X21" s="109">
        <v>0</v>
      </c>
      <c r="Y21" s="109">
        <v>0</v>
      </c>
      <c r="Z21" s="109">
        <v>0</v>
      </c>
      <c r="AA21" s="109">
        <v>0</v>
      </c>
      <c r="AB21" s="109">
        <v>0</v>
      </c>
      <c r="AC21" s="109">
        <v>0</v>
      </c>
      <c r="AD21" s="27">
        <f t="shared" si="14"/>
        <v>0</v>
      </c>
      <c r="AE21" s="116"/>
      <c r="AF21" s="103"/>
      <c r="AG21" s="103"/>
      <c r="AH21" s="102"/>
      <c r="AI21" s="102"/>
      <c r="AJ21" s="89">
        <f t="shared" si="13"/>
        <v>0</v>
      </c>
      <c r="AK21" s="103"/>
      <c r="BA21" s="8"/>
    </row>
    <row r="22" spans="1:53" x14ac:dyDescent="0.25">
      <c r="A22" s="12" t="str">
        <f t="shared" si="0"/>
        <v/>
      </c>
      <c r="B22" s="100"/>
      <c r="C22" s="100"/>
      <c r="D22" s="101"/>
      <c r="E22" s="102"/>
      <c r="F22" s="102"/>
      <c r="G22" s="103"/>
      <c r="H22" s="15">
        <f t="shared" si="15"/>
        <v>0</v>
      </c>
      <c r="I22" s="16">
        <f t="shared" si="1"/>
        <v>0</v>
      </c>
      <c r="J22" s="17">
        <f t="shared" si="2"/>
        <v>0</v>
      </c>
      <c r="K22" s="18">
        <f t="shared" si="3"/>
        <v>0</v>
      </c>
      <c r="L22" s="17">
        <f t="shared" si="4"/>
        <v>0</v>
      </c>
      <c r="M22" s="18">
        <f t="shared" si="5"/>
        <v>0</v>
      </c>
      <c r="N22" s="17">
        <f t="shared" si="6"/>
        <v>0</v>
      </c>
      <c r="O22" s="18">
        <f t="shared" si="7"/>
        <v>0</v>
      </c>
      <c r="P22" s="17">
        <f t="shared" si="8"/>
        <v>0</v>
      </c>
      <c r="Q22" s="18">
        <f t="shared" si="9"/>
        <v>0</v>
      </c>
      <c r="R22" s="17">
        <f t="shared" si="10"/>
        <v>0</v>
      </c>
      <c r="S22" s="17">
        <f t="shared" si="11"/>
        <v>0</v>
      </c>
      <c r="T22" s="16">
        <f t="shared" si="12"/>
        <v>0</v>
      </c>
      <c r="U22" s="131" t="s">
        <v>36</v>
      </c>
      <c r="V22" s="132"/>
      <c r="W22" s="232">
        <v>16</v>
      </c>
      <c r="X22" s="109">
        <v>0</v>
      </c>
      <c r="Y22" s="109">
        <v>0</v>
      </c>
      <c r="Z22" s="109">
        <v>0</v>
      </c>
      <c r="AA22" s="109">
        <v>0</v>
      </c>
      <c r="AB22" s="109">
        <v>0</v>
      </c>
      <c r="AC22" s="109">
        <v>0</v>
      </c>
      <c r="AD22" s="27">
        <f t="shared" si="14"/>
        <v>0</v>
      </c>
      <c r="AE22" s="116"/>
      <c r="AF22" s="103"/>
      <c r="AG22" s="103"/>
      <c r="AH22" s="102"/>
      <c r="AI22" s="102"/>
      <c r="AJ22" s="89">
        <f t="shared" si="13"/>
        <v>0</v>
      </c>
      <c r="AK22" s="103"/>
      <c r="BA22" s="8"/>
    </row>
    <row r="23" spans="1:53" x14ac:dyDescent="0.25">
      <c r="A23" s="12" t="str">
        <f t="shared" si="0"/>
        <v/>
      </c>
      <c r="B23" s="100"/>
      <c r="C23" s="100"/>
      <c r="D23" s="101"/>
      <c r="E23" s="102"/>
      <c r="F23" s="102"/>
      <c r="G23" s="103"/>
      <c r="H23" s="15">
        <f t="shared" si="15"/>
        <v>0</v>
      </c>
      <c r="I23" s="16">
        <f t="shared" si="1"/>
        <v>0</v>
      </c>
      <c r="J23" s="17">
        <f t="shared" si="2"/>
        <v>0</v>
      </c>
      <c r="K23" s="18">
        <f t="shared" si="3"/>
        <v>0</v>
      </c>
      <c r="L23" s="17">
        <f t="shared" si="4"/>
        <v>0</v>
      </c>
      <c r="M23" s="18">
        <f t="shared" si="5"/>
        <v>0</v>
      </c>
      <c r="N23" s="17">
        <f t="shared" si="6"/>
        <v>0</v>
      </c>
      <c r="O23" s="18">
        <f t="shared" si="7"/>
        <v>0</v>
      </c>
      <c r="P23" s="17">
        <f t="shared" si="8"/>
        <v>0</v>
      </c>
      <c r="Q23" s="18">
        <f t="shared" si="9"/>
        <v>0</v>
      </c>
      <c r="R23" s="17">
        <f t="shared" si="10"/>
        <v>0</v>
      </c>
      <c r="S23" s="17">
        <f t="shared" si="11"/>
        <v>0</v>
      </c>
      <c r="T23" s="16">
        <f t="shared" si="12"/>
        <v>0</v>
      </c>
      <c r="U23" s="1" t="s">
        <v>37</v>
      </c>
      <c r="V23" s="30"/>
      <c r="W23" s="25"/>
      <c r="X23" s="109">
        <v>0</v>
      </c>
      <c r="Y23" s="109">
        <v>0</v>
      </c>
      <c r="Z23" s="109">
        <v>0</v>
      </c>
      <c r="AA23" s="109">
        <v>0</v>
      </c>
      <c r="AB23" s="109">
        <v>0</v>
      </c>
      <c r="AC23" s="109">
        <v>0</v>
      </c>
      <c r="AD23" s="27">
        <f t="shared" si="14"/>
        <v>0</v>
      </c>
      <c r="AE23" s="116"/>
      <c r="AF23" s="103"/>
      <c r="AG23" s="103"/>
      <c r="AH23" s="102"/>
      <c r="AI23" s="102"/>
      <c r="AJ23" s="89">
        <f t="shared" si="13"/>
        <v>0</v>
      </c>
      <c r="AK23" s="103"/>
      <c r="BA23" s="8"/>
    </row>
    <row r="24" spans="1:53" x14ac:dyDescent="0.25">
      <c r="A24" s="12" t="str">
        <f t="shared" si="0"/>
        <v/>
      </c>
      <c r="B24" s="100"/>
      <c r="C24" s="100"/>
      <c r="D24" s="101"/>
      <c r="E24" s="102"/>
      <c r="F24" s="102"/>
      <c r="G24" s="103"/>
      <c r="H24" s="15">
        <f t="shared" si="15"/>
        <v>0</v>
      </c>
      <c r="I24" s="16">
        <f t="shared" si="1"/>
        <v>0</v>
      </c>
      <c r="J24" s="17">
        <f t="shared" si="2"/>
        <v>0</v>
      </c>
      <c r="K24" s="18">
        <f t="shared" si="3"/>
        <v>0</v>
      </c>
      <c r="L24" s="17">
        <f t="shared" si="4"/>
        <v>0</v>
      </c>
      <c r="M24" s="18">
        <f t="shared" si="5"/>
        <v>0</v>
      </c>
      <c r="N24" s="17">
        <f t="shared" si="6"/>
        <v>0</v>
      </c>
      <c r="O24" s="18">
        <f t="shared" si="7"/>
        <v>0</v>
      </c>
      <c r="P24" s="17">
        <f t="shared" si="8"/>
        <v>0</v>
      </c>
      <c r="Q24" s="18">
        <f t="shared" si="9"/>
        <v>0</v>
      </c>
      <c r="R24" s="17">
        <f t="shared" si="10"/>
        <v>0</v>
      </c>
      <c r="S24" s="17">
        <f t="shared" si="11"/>
        <v>0</v>
      </c>
      <c r="T24" s="16">
        <f t="shared" si="12"/>
        <v>0</v>
      </c>
      <c r="U24" s="22" t="s">
        <v>38</v>
      </c>
      <c r="V24" s="10"/>
      <c r="W24" s="25"/>
      <c r="X24" s="109">
        <v>0</v>
      </c>
      <c r="Y24" s="109">
        <v>0</v>
      </c>
      <c r="Z24" s="109">
        <v>0</v>
      </c>
      <c r="AA24" s="109">
        <v>0</v>
      </c>
      <c r="AB24" s="109">
        <v>0</v>
      </c>
      <c r="AC24" s="109">
        <v>0</v>
      </c>
      <c r="AD24" s="27">
        <f t="shared" si="14"/>
        <v>0</v>
      </c>
      <c r="AE24" s="116"/>
      <c r="AF24" s="103"/>
      <c r="AG24" s="103"/>
      <c r="AH24" s="102"/>
      <c r="AI24" s="102"/>
      <c r="AJ24" s="89">
        <f t="shared" si="13"/>
        <v>0</v>
      </c>
      <c r="AK24" s="103"/>
      <c r="BA24" s="8"/>
    </row>
    <row r="25" spans="1:53" x14ac:dyDescent="0.25">
      <c r="A25" s="12" t="str">
        <f t="shared" si="0"/>
        <v/>
      </c>
      <c r="B25" s="100"/>
      <c r="C25" s="100"/>
      <c r="D25" s="101"/>
      <c r="E25" s="102"/>
      <c r="F25" s="102"/>
      <c r="G25" s="103"/>
      <c r="H25" s="15">
        <f t="shared" si="15"/>
        <v>0</v>
      </c>
      <c r="I25" s="16">
        <f t="shared" si="1"/>
        <v>0</v>
      </c>
      <c r="J25" s="17">
        <f t="shared" si="2"/>
        <v>0</v>
      </c>
      <c r="K25" s="18">
        <f t="shared" si="3"/>
        <v>0</v>
      </c>
      <c r="L25" s="17">
        <f t="shared" si="4"/>
        <v>0</v>
      </c>
      <c r="M25" s="18">
        <f t="shared" si="5"/>
        <v>0</v>
      </c>
      <c r="N25" s="17">
        <f t="shared" si="6"/>
        <v>0</v>
      </c>
      <c r="O25" s="18">
        <f t="shared" si="7"/>
        <v>0</v>
      </c>
      <c r="P25" s="17">
        <f t="shared" si="8"/>
        <v>0</v>
      </c>
      <c r="Q25" s="18">
        <f t="shared" si="9"/>
        <v>0</v>
      </c>
      <c r="R25" s="17">
        <f t="shared" si="10"/>
        <v>0</v>
      </c>
      <c r="S25" s="17">
        <f t="shared" si="11"/>
        <v>0</v>
      </c>
      <c r="T25" s="16">
        <f t="shared" si="12"/>
        <v>0</v>
      </c>
      <c r="U25" s="22" t="s">
        <v>39</v>
      </c>
      <c r="V25" s="24" t="s">
        <v>40</v>
      </c>
      <c r="W25" s="25"/>
      <c r="X25" s="109">
        <v>0</v>
      </c>
      <c r="Y25" s="109">
        <v>0</v>
      </c>
      <c r="Z25" s="109">
        <v>0</v>
      </c>
      <c r="AA25" s="109">
        <v>0</v>
      </c>
      <c r="AB25" s="109">
        <v>0</v>
      </c>
      <c r="AC25" s="109">
        <v>0</v>
      </c>
      <c r="AD25" s="27">
        <f t="shared" si="14"/>
        <v>0</v>
      </c>
      <c r="AE25" s="116"/>
      <c r="AF25" s="103"/>
      <c r="AG25" s="103"/>
      <c r="AH25" s="102"/>
      <c r="AI25" s="102"/>
      <c r="AJ25" s="89">
        <f t="shared" si="13"/>
        <v>0</v>
      </c>
      <c r="AK25" s="103"/>
      <c r="BA25" s="8"/>
    </row>
    <row r="26" spans="1:53" x14ac:dyDescent="0.25">
      <c r="A26" s="12" t="str">
        <f t="shared" si="0"/>
        <v/>
      </c>
      <c r="B26" s="100"/>
      <c r="C26" s="100"/>
      <c r="D26" s="101"/>
      <c r="E26" s="102"/>
      <c r="F26" s="102"/>
      <c r="G26" s="103"/>
      <c r="H26" s="15">
        <f t="shared" si="15"/>
        <v>0</v>
      </c>
      <c r="I26" s="16">
        <f t="shared" si="1"/>
        <v>0</v>
      </c>
      <c r="J26" s="17">
        <f t="shared" si="2"/>
        <v>0</v>
      </c>
      <c r="K26" s="18">
        <f t="shared" si="3"/>
        <v>0</v>
      </c>
      <c r="L26" s="17">
        <f t="shared" si="4"/>
        <v>0</v>
      </c>
      <c r="M26" s="18">
        <f t="shared" si="5"/>
        <v>0</v>
      </c>
      <c r="N26" s="17">
        <f t="shared" si="6"/>
        <v>0</v>
      </c>
      <c r="O26" s="18">
        <f t="shared" si="7"/>
        <v>0</v>
      </c>
      <c r="P26" s="17">
        <f t="shared" si="8"/>
        <v>0</v>
      </c>
      <c r="Q26" s="18">
        <f t="shared" si="9"/>
        <v>0</v>
      </c>
      <c r="R26" s="17">
        <f t="shared" si="10"/>
        <v>0</v>
      </c>
      <c r="S26" s="17">
        <f t="shared" si="11"/>
        <v>0</v>
      </c>
      <c r="T26" s="16">
        <f t="shared" si="12"/>
        <v>0</v>
      </c>
      <c r="U26" s="233" t="s">
        <v>41</v>
      </c>
      <c r="V26" s="24" t="s">
        <v>40</v>
      </c>
      <c r="W26" s="25"/>
      <c r="X26" s="109">
        <v>0</v>
      </c>
      <c r="Y26" s="109">
        <v>0</v>
      </c>
      <c r="Z26" s="109">
        <v>0</v>
      </c>
      <c r="AA26" s="109">
        <v>0</v>
      </c>
      <c r="AB26" s="109">
        <v>0</v>
      </c>
      <c r="AC26" s="109">
        <v>0</v>
      </c>
      <c r="AD26" s="27">
        <f t="shared" si="14"/>
        <v>0</v>
      </c>
      <c r="AE26" s="116"/>
      <c r="AF26" s="103"/>
      <c r="AG26" s="103"/>
      <c r="AH26" s="102"/>
      <c r="AI26" s="102"/>
      <c r="AJ26" s="89">
        <f t="shared" si="13"/>
        <v>0</v>
      </c>
      <c r="AK26" s="103"/>
      <c r="BA26" s="8"/>
    </row>
    <row r="27" spans="1:53" x14ac:dyDescent="0.25">
      <c r="A27" s="12" t="str">
        <f t="shared" si="0"/>
        <v/>
      </c>
      <c r="B27" s="100"/>
      <c r="C27" s="100"/>
      <c r="D27" s="101"/>
      <c r="E27" s="102"/>
      <c r="F27" s="102"/>
      <c r="G27" s="103"/>
      <c r="H27" s="15">
        <f t="shared" si="15"/>
        <v>0</v>
      </c>
      <c r="I27" s="16">
        <f t="shared" si="1"/>
        <v>0</v>
      </c>
      <c r="J27" s="17">
        <f t="shared" si="2"/>
        <v>0</v>
      </c>
      <c r="K27" s="18">
        <f t="shared" si="3"/>
        <v>0</v>
      </c>
      <c r="L27" s="17">
        <f t="shared" si="4"/>
        <v>0</v>
      </c>
      <c r="M27" s="18">
        <f t="shared" si="5"/>
        <v>0</v>
      </c>
      <c r="N27" s="17">
        <f t="shared" si="6"/>
        <v>0</v>
      </c>
      <c r="O27" s="18">
        <f t="shared" si="7"/>
        <v>0</v>
      </c>
      <c r="P27" s="17">
        <f t="shared" si="8"/>
        <v>0</v>
      </c>
      <c r="Q27" s="18">
        <f t="shared" si="9"/>
        <v>0</v>
      </c>
      <c r="R27" s="17">
        <f t="shared" si="10"/>
        <v>0</v>
      </c>
      <c r="S27" s="17">
        <f t="shared" si="11"/>
        <v>0</v>
      </c>
      <c r="T27" s="16">
        <f t="shared" si="12"/>
        <v>0</v>
      </c>
      <c r="U27" s="22" t="s">
        <v>42</v>
      </c>
      <c r="V27" s="2"/>
      <c r="W27" s="25"/>
      <c r="X27" s="109">
        <v>0</v>
      </c>
      <c r="Y27" s="109">
        <v>0</v>
      </c>
      <c r="Z27" s="109">
        <v>0</v>
      </c>
      <c r="AA27" s="109">
        <v>0</v>
      </c>
      <c r="AB27" s="109">
        <v>0</v>
      </c>
      <c r="AC27" s="109">
        <v>0</v>
      </c>
      <c r="AD27" s="27">
        <f t="shared" si="14"/>
        <v>0</v>
      </c>
      <c r="AE27" s="116"/>
      <c r="AF27" s="103"/>
      <c r="AG27" s="103"/>
      <c r="AH27" s="102"/>
      <c r="AI27" s="102"/>
      <c r="AJ27" s="89">
        <f t="shared" si="13"/>
        <v>0</v>
      </c>
      <c r="AK27" s="103"/>
      <c r="BA27" s="8"/>
    </row>
    <row r="28" spans="1:53" x14ac:dyDescent="0.25">
      <c r="A28" s="12" t="str">
        <f t="shared" si="0"/>
        <v/>
      </c>
      <c r="B28" s="100"/>
      <c r="C28" s="100"/>
      <c r="D28" s="101"/>
      <c r="E28" s="102"/>
      <c r="F28" s="102"/>
      <c r="G28" s="103"/>
      <c r="H28" s="15">
        <f t="shared" si="15"/>
        <v>0</v>
      </c>
      <c r="I28" s="16">
        <f t="shared" si="1"/>
        <v>0</v>
      </c>
      <c r="J28" s="17">
        <f t="shared" si="2"/>
        <v>0</v>
      </c>
      <c r="K28" s="18">
        <f t="shared" si="3"/>
        <v>0</v>
      </c>
      <c r="L28" s="17">
        <f t="shared" si="4"/>
        <v>0</v>
      </c>
      <c r="M28" s="18">
        <f t="shared" si="5"/>
        <v>0</v>
      </c>
      <c r="N28" s="17">
        <f t="shared" si="6"/>
        <v>0</v>
      </c>
      <c r="O28" s="18">
        <f t="shared" si="7"/>
        <v>0</v>
      </c>
      <c r="P28" s="17">
        <f t="shared" si="8"/>
        <v>0</v>
      </c>
      <c r="Q28" s="18">
        <f t="shared" si="9"/>
        <v>0</v>
      </c>
      <c r="R28" s="17">
        <f t="shared" si="10"/>
        <v>0</v>
      </c>
      <c r="S28" s="17">
        <f t="shared" si="11"/>
        <v>0</v>
      </c>
      <c r="T28" s="16">
        <f t="shared" si="12"/>
        <v>0</v>
      </c>
      <c r="U28" s="22" t="s">
        <v>42</v>
      </c>
      <c r="V28" s="2"/>
      <c r="W28" s="25"/>
      <c r="X28" s="109">
        <v>0</v>
      </c>
      <c r="Y28" s="109">
        <v>0</v>
      </c>
      <c r="Z28" s="109">
        <v>0</v>
      </c>
      <c r="AA28" s="109">
        <v>0</v>
      </c>
      <c r="AB28" s="109">
        <v>0</v>
      </c>
      <c r="AC28" s="109">
        <v>0</v>
      </c>
      <c r="AD28" s="27">
        <f t="shared" si="14"/>
        <v>0</v>
      </c>
      <c r="AE28" s="116"/>
      <c r="AF28" s="103"/>
      <c r="AG28" s="103"/>
      <c r="AH28" s="102"/>
      <c r="AI28" s="102"/>
      <c r="AJ28" s="89">
        <f t="shared" si="13"/>
        <v>0</v>
      </c>
      <c r="AK28" s="103"/>
      <c r="BA28" s="8"/>
    </row>
    <row r="29" spans="1:53" x14ac:dyDescent="0.25">
      <c r="A29" s="12" t="str">
        <f t="shared" si="0"/>
        <v/>
      </c>
      <c r="B29" s="100"/>
      <c r="C29" s="100"/>
      <c r="D29" s="101"/>
      <c r="E29" s="102"/>
      <c r="F29" s="102"/>
      <c r="G29" s="103"/>
      <c r="H29" s="15">
        <f t="shared" si="15"/>
        <v>0</v>
      </c>
      <c r="I29" s="16">
        <f t="shared" si="1"/>
        <v>0</v>
      </c>
      <c r="J29" s="17">
        <f t="shared" si="2"/>
        <v>0</v>
      </c>
      <c r="K29" s="18">
        <f t="shared" si="3"/>
        <v>0</v>
      </c>
      <c r="L29" s="17">
        <f t="shared" si="4"/>
        <v>0</v>
      </c>
      <c r="M29" s="18">
        <f t="shared" si="5"/>
        <v>0</v>
      </c>
      <c r="N29" s="17">
        <f t="shared" si="6"/>
        <v>0</v>
      </c>
      <c r="O29" s="18">
        <f t="shared" si="7"/>
        <v>0</v>
      </c>
      <c r="P29" s="17">
        <f t="shared" si="8"/>
        <v>0</v>
      </c>
      <c r="Q29" s="18">
        <f t="shared" si="9"/>
        <v>0</v>
      </c>
      <c r="R29" s="17">
        <f t="shared" si="10"/>
        <v>0</v>
      </c>
      <c r="S29" s="17">
        <f t="shared" si="11"/>
        <v>0</v>
      </c>
      <c r="T29" s="16">
        <f t="shared" si="12"/>
        <v>0</v>
      </c>
      <c r="U29" s="22" t="s">
        <v>43</v>
      </c>
      <c r="V29" s="2"/>
      <c r="W29" s="25">
        <v>9</v>
      </c>
      <c r="X29" s="115">
        <v>0</v>
      </c>
      <c r="Y29" s="115">
        <v>0</v>
      </c>
      <c r="Z29" s="115">
        <v>0</v>
      </c>
      <c r="AA29" s="115">
        <v>0</v>
      </c>
      <c r="AB29" s="115">
        <v>0</v>
      </c>
      <c r="AC29" s="115">
        <v>0</v>
      </c>
      <c r="AD29" s="31">
        <f t="shared" si="14"/>
        <v>0</v>
      </c>
      <c r="AE29" s="116"/>
      <c r="AF29" s="103"/>
      <c r="AG29" s="103"/>
      <c r="AH29" s="102"/>
      <c r="AI29" s="102"/>
      <c r="AJ29" s="89">
        <f t="shared" si="13"/>
        <v>0</v>
      </c>
      <c r="AK29" s="103"/>
      <c r="BA29" s="8"/>
    </row>
    <row r="30" spans="1:53" x14ac:dyDescent="0.25">
      <c r="A30" s="12" t="str">
        <f t="shared" si="0"/>
        <v/>
      </c>
      <c r="B30" s="100"/>
      <c r="C30" s="100"/>
      <c r="D30" s="101"/>
      <c r="E30" s="102"/>
      <c r="F30" s="102"/>
      <c r="G30" s="103"/>
      <c r="H30" s="15">
        <f t="shared" si="15"/>
        <v>0</v>
      </c>
      <c r="I30" s="16">
        <f t="shared" si="1"/>
        <v>0</v>
      </c>
      <c r="J30" s="17">
        <f t="shared" si="2"/>
        <v>0</v>
      </c>
      <c r="K30" s="18">
        <f t="shared" si="3"/>
        <v>0</v>
      </c>
      <c r="L30" s="17">
        <f t="shared" si="4"/>
        <v>0</v>
      </c>
      <c r="M30" s="18">
        <f t="shared" si="5"/>
        <v>0</v>
      </c>
      <c r="N30" s="17">
        <f t="shared" si="6"/>
        <v>0</v>
      </c>
      <c r="O30" s="18">
        <f t="shared" si="7"/>
        <v>0</v>
      </c>
      <c r="P30" s="17">
        <f t="shared" si="8"/>
        <v>0</v>
      </c>
      <c r="Q30" s="18">
        <f t="shared" si="9"/>
        <v>0</v>
      </c>
      <c r="R30" s="17">
        <f t="shared" si="10"/>
        <v>0</v>
      </c>
      <c r="S30" s="17">
        <f t="shared" si="11"/>
        <v>0</v>
      </c>
      <c r="T30" s="16">
        <f t="shared" si="12"/>
        <v>0</v>
      </c>
      <c r="U30" s="22" t="s">
        <v>43</v>
      </c>
      <c r="V30" s="2"/>
      <c r="W30" s="25">
        <v>10</v>
      </c>
      <c r="X30" s="115">
        <v>0</v>
      </c>
      <c r="Y30" s="115">
        <v>0</v>
      </c>
      <c r="Z30" s="115">
        <v>0</v>
      </c>
      <c r="AA30" s="115">
        <v>0</v>
      </c>
      <c r="AB30" s="115">
        <v>0</v>
      </c>
      <c r="AC30" s="115">
        <v>0</v>
      </c>
      <c r="AD30" s="31">
        <f t="shared" si="14"/>
        <v>0</v>
      </c>
      <c r="AE30" s="116"/>
      <c r="AF30" s="103"/>
      <c r="AG30" s="103"/>
      <c r="AH30" s="102"/>
      <c r="AI30" s="102"/>
      <c r="AJ30" s="89">
        <f t="shared" si="13"/>
        <v>0</v>
      </c>
      <c r="AK30" s="103"/>
      <c r="BA30" s="8"/>
    </row>
    <row r="31" spans="1:53" x14ac:dyDescent="0.25">
      <c r="A31" s="12" t="str">
        <f t="shared" si="0"/>
        <v/>
      </c>
      <c r="B31" s="100"/>
      <c r="C31" s="100"/>
      <c r="D31" s="101"/>
      <c r="E31" s="102"/>
      <c r="F31" s="102"/>
      <c r="G31" s="103"/>
      <c r="H31" s="15">
        <f t="shared" si="15"/>
        <v>0</v>
      </c>
      <c r="I31" s="16">
        <f t="shared" si="1"/>
        <v>0</v>
      </c>
      <c r="J31" s="17">
        <f t="shared" si="2"/>
        <v>0</v>
      </c>
      <c r="K31" s="18">
        <f t="shared" si="3"/>
        <v>0</v>
      </c>
      <c r="L31" s="17">
        <f t="shared" si="4"/>
        <v>0</v>
      </c>
      <c r="M31" s="18">
        <f t="shared" si="5"/>
        <v>0</v>
      </c>
      <c r="N31" s="17">
        <f t="shared" si="6"/>
        <v>0</v>
      </c>
      <c r="O31" s="18">
        <f t="shared" si="7"/>
        <v>0</v>
      </c>
      <c r="P31" s="17">
        <f t="shared" si="8"/>
        <v>0</v>
      </c>
      <c r="Q31" s="18">
        <f t="shared" si="9"/>
        <v>0</v>
      </c>
      <c r="R31" s="17">
        <f t="shared" si="10"/>
        <v>0</v>
      </c>
      <c r="S31" s="17">
        <f t="shared" si="11"/>
        <v>0</v>
      </c>
      <c r="T31" s="16">
        <f t="shared" si="12"/>
        <v>0</v>
      </c>
      <c r="U31" s="22" t="s">
        <v>43</v>
      </c>
      <c r="V31" s="2"/>
      <c r="W31" s="25">
        <v>11</v>
      </c>
      <c r="X31" s="115">
        <v>0</v>
      </c>
      <c r="Y31" s="115">
        <v>0</v>
      </c>
      <c r="Z31" s="115">
        <v>0</v>
      </c>
      <c r="AA31" s="115">
        <v>0</v>
      </c>
      <c r="AB31" s="115">
        <v>0</v>
      </c>
      <c r="AC31" s="115">
        <v>0</v>
      </c>
      <c r="AD31" s="31">
        <f t="shared" si="14"/>
        <v>0</v>
      </c>
      <c r="AE31" s="116"/>
      <c r="AF31" s="103"/>
      <c r="AG31" s="103"/>
      <c r="AH31" s="102"/>
      <c r="AI31" s="102"/>
      <c r="AJ31" s="89">
        <f t="shared" si="13"/>
        <v>0</v>
      </c>
      <c r="AK31" s="103"/>
      <c r="BA31" s="8"/>
    </row>
    <row r="32" spans="1:53" x14ac:dyDescent="0.25">
      <c r="A32" s="12" t="str">
        <f t="shared" si="0"/>
        <v/>
      </c>
      <c r="B32" s="100"/>
      <c r="C32" s="100"/>
      <c r="D32" s="101"/>
      <c r="E32" s="102"/>
      <c r="F32" s="102"/>
      <c r="G32" s="103"/>
      <c r="H32" s="15">
        <f t="shared" si="15"/>
        <v>0</v>
      </c>
      <c r="I32" s="16">
        <f t="shared" si="1"/>
        <v>0</v>
      </c>
      <c r="J32" s="17">
        <f t="shared" si="2"/>
        <v>0</v>
      </c>
      <c r="K32" s="18">
        <f t="shared" si="3"/>
        <v>0</v>
      </c>
      <c r="L32" s="17">
        <f t="shared" si="4"/>
        <v>0</v>
      </c>
      <c r="M32" s="18">
        <f t="shared" si="5"/>
        <v>0</v>
      </c>
      <c r="N32" s="17">
        <f t="shared" si="6"/>
        <v>0</v>
      </c>
      <c r="O32" s="18">
        <f t="shared" si="7"/>
        <v>0</v>
      </c>
      <c r="P32" s="17">
        <f t="shared" si="8"/>
        <v>0</v>
      </c>
      <c r="Q32" s="18">
        <f t="shared" si="9"/>
        <v>0</v>
      </c>
      <c r="R32" s="17">
        <f t="shared" si="10"/>
        <v>0</v>
      </c>
      <c r="S32" s="17">
        <f t="shared" si="11"/>
        <v>0</v>
      </c>
      <c r="T32" s="16">
        <f t="shared" si="12"/>
        <v>0</v>
      </c>
      <c r="U32" s="22" t="s">
        <v>43</v>
      </c>
      <c r="V32" s="2"/>
      <c r="W32" s="25">
        <v>12</v>
      </c>
      <c r="X32" s="115">
        <v>0</v>
      </c>
      <c r="Y32" s="115">
        <v>0</v>
      </c>
      <c r="Z32" s="115">
        <v>0</v>
      </c>
      <c r="AA32" s="115">
        <v>0</v>
      </c>
      <c r="AB32" s="115">
        <v>0</v>
      </c>
      <c r="AC32" s="115">
        <v>0</v>
      </c>
      <c r="AD32" s="31">
        <f t="shared" si="14"/>
        <v>0</v>
      </c>
      <c r="AE32" s="116"/>
      <c r="AF32" s="103"/>
      <c r="AG32" s="103"/>
      <c r="AH32" s="102"/>
      <c r="AI32" s="102"/>
      <c r="AJ32" s="89">
        <f t="shared" si="13"/>
        <v>0</v>
      </c>
      <c r="AK32" s="103"/>
      <c r="BA32" s="8"/>
    </row>
    <row r="33" spans="1:53" x14ac:dyDescent="0.25">
      <c r="A33" s="12" t="str">
        <f t="shared" si="0"/>
        <v/>
      </c>
      <c r="B33" s="100"/>
      <c r="C33" s="100"/>
      <c r="D33" s="101"/>
      <c r="E33" s="102"/>
      <c r="F33" s="102"/>
      <c r="G33" s="103"/>
      <c r="H33" s="15">
        <f t="shared" si="15"/>
        <v>0</v>
      </c>
      <c r="I33" s="16">
        <f t="shared" si="1"/>
        <v>0</v>
      </c>
      <c r="J33" s="17">
        <f t="shared" si="2"/>
        <v>0</v>
      </c>
      <c r="K33" s="18">
        <f t="shared" si="3"/>
        <v>0</v>
      </c>
      <c r="L33" s="17">
        <f t="shared" si="4"/>
        <v>0</v>
      </c>
      <c r="M33" s="18">
        <f t="shared" si="5"/>
        <v>0</v>
      </c>
      <c r="N33" s="17">
        <f t="shared" si="6"/>
        <v>0</v>
      </c>
      <c r="O33" s="18">
        <f t="shared" si="7"/>
        <v>0</v>
      </c>
      <c r="P33" s="17">
        <f t="shared" si="8"/>
        <v>0</v>
      </c>
      <c r="Q33" s="18">
        <f t="shared" si="9"/>
        <v>0</v>
      </c>
      <c r="R33" s="17">
        <f t="shared" si="10"/>
        <v>0</v>
      </c>
      <c r="S33" s="17">
        <f t="shared" si="11"/>
        <v>0</v>
      </c>
      <c r="T33" s="16">
        <f t="shared" si="12"/>
        <v>0</v>
      </c>
      <c r="U33" s="22" t="s">
        <v>43</v>
      </c>
      <c r="V33" s="2"/>
      <c r="W33" s="25">
        <v>13</v>
      </c>
      <c r="X33" s="115">
        <v>0</v>
      </c>
      <c r="Y33" s="115">
        <v>0</v>
      </c>
      <c r="Z33" s="115">
        <v>0</v>
      </c>
      <c r="AA33" s="115">
        <v>0</v>
      </c>
      <c r="AB33" s="115">
        <v>0</v>
      </c>
      <c r="AC33" s="115">
        <v>0</v>
      </c>
      <c r="AD33" s="31">
        <f t="shared" si="14"/>
        <v>0</v>
      </c>
      <c r="AE33" s="116"/>
      <c r="AF33" s="103"/>
      <c r="AG33" s="103"/>
      <c r="AH33" s="102"/>
      <c r="AI33" s="102"/>
      <c r="AJ33" s="89">
        <f t="shared" si="13"/>
        <v>0</v>
      </c>
      <c r="AK33" s="103"/>
      <c r="BA33" s="8"/>
    </row>
    <row r="34" spans="1:53" x14ac:dyDescent="0.25">
      <c r="A34" s="12" t="str">
        <f t="shared" si="0"/>
        <v/>
      </c>
      <c r="B34" s="100"/>
      <c r="C34" s="100"/>
      <c r="D34" s="101"/>
      <c r="E34" s="102"/>
      <c r="F34" s="102"/>
      <c r="G34" s="103"/>
      <c r="H34" s="15">
        <f t="shared" si="15"/>
        <v>0</v>
      </c>
      <c r="I34" s="16">
        <f t="shared" si="1"/>
        <v>0</v>
      </c>
      <c r="J34" s="17">
        <f t="shared" si="2"/>
        <v>0</v>
      </c>
      <c r="K34" s="18">
        <f t="shared" si="3"/>
        <v>0</v>
      </c>
      <c r="L34" s="17">
        <f t="shared" si="4"/>
        <v>0</v>
      </c>
      <c r="M34" s="18">
        <f t="shared" si="5"/>
        <v>0</v>
      </c>
      <c r="N34" s="17">
        <f t="shared" si="6"/>
        <v>0</v>
      </c>
      <c r="O34" s="18">
        <f t="shared" si="7"/>
        <v>0</v>
      </c>
      <c r="P34" s="17">
        <f t="shared" si="8"/>
        <v>0</v>
      </c>
      <c r="Q34" s="18">
        <f t="shared" si="9"/>
        <v>0</v>
      </c>
      <c r="R34" s="17">
        <f t="shared" si="10"/>
        <v>0</v>
      </c>
      <c r="S34" s="17">
        <f t="shared" si="11"/>
        <v>0</v>
      </c>
      <c r="T34" s="16">
        <f t="shared" si="12"/>
        <v>0</v>
      </c>
      <c r="U34" s="22" t="s">
        <v>43</v>
      </c>
      <c r="V34" s="2"/>
      <c r="W34" s="25">
        <v>14</v>
      </c>
      <c r="X34" s="115">
        <v>0</v>
      </c>
      <c r="Y34" s="115">
        <v>0</v>
      </c>
      <c r="Z34" s="115">
        <v>0</v>
      </c>
      <c r="AA34" s="115">
        <v>0</v>
      </c>
      <c r="AB34" s="115">
        <v>0</v>
      </c>
      <c r="AC34" s="115">
        <v>0</v>
      </c>
      <c r="AD34" s="31">
        <f t="shared" si="14"/>
        <v>0</v>
      </c>
      <c r="AE34" s="116"/>
      <c r="AF34" s="103"/>
      <c r="AG34" s="103"/>
      <c r="AH34" s="102"/>
      <c r="AI34" s="102"/>
      <c r="AJ34" s="89">
        <f t="shared" si="13"/>
        <v>0</v>
      </c>
      <c r="AK34" s="103"/>
      <c r="BA34" s="8"/>
    </row>
    <row r="35" spans="1:53" x14ac:dyDescent="0.25">
      <c r="A35" s="12" t="str">
        <f t="shared" si="0"/>
        <v/>
      </c>
      <c r="B35" s="100"/>
      <c r="C35" s="100"/>
      <c r="D35" s="101"/>
      <c r="E35" s="102"/>
      <c r="F35" s="102"/>
      <c r="G35" s="103"/>
      <c r="H35" s="15">
        <f t="shared" si="15"/>
        <v>0</v>
      </c>
      <c r="I35" s="16">
        <f t="shared" si="1"/>
        <v>0</v>
      </c>
      <c r="J35" s="17">
        <f t="shared" si="2"/>
        <v>0</v>
      </c>
      <c r="K35" s="18">
        <f t="shared" si="3"/>
        <v>0</v>
      </c>
      <c r="L35" s="17">
        <f t="shared" si="4"/>
        <v>0</v>
      </c>
      <c r="M35" s="18">
        <f t="shared" si="5"/>
        <v>0</v>
      </c>
      <c r="N35" s="17">
        <f t="shared" si="6"/>
        <v>0</v>
      </c>
      <c r="O35" s="18">
        <f t="shared" si="7"/>
        <v>0</v>
      </c>
      <c r="P35" s="17">
        <f t="shared" si="8"/>
        <v>0</v>
      </c>
      <c r="Q35" s="18">
        <f t="shared" si="9"/>
        <v>0</v>
      </c>
      <c r="R35" s="17">
        <f t="shared" si="10"/>
        <v>0</v>
      </c>
      <c r="S35" s="17">
        <f t="shared" si="11"/>
        <v>0</v>
      </c>
      <c r="T35" s="16">
        <f t="shared" si="12"/>
        <v>0</v>
      </c>
      <c r="U35" s="22" t="s">
        <v>43</v>
      </c>
      <c r="V35" s="2"/>
      <c r="W35" s="25">
        <v>15</v>
      </c>
      <c r="X35" s="115">
        <v>0</v>
      </c>
      <c r="Y35" s="115">
        <v>0</v>
      </c>
      <c r="Z35" s="115">
        <v>0</v>
      </c>
      <c r="AA35" s="115">
        <v>0</v>
      </c>
      <c r="AB35" s="115">
        <v>0</v>
      </c>
      <c r="AC35" s="115">
        <v>0</v>
      </c>
      <c r="AD35" s="31">
        <f t="shared" si="14"/>
        <v>0</v>
      </c>
      <c r="AE35" s="116"/>
      <c r="AF35" s="103"/>
      <c r="AG35" s="103"/>
      <c r="AH35" s="102"/>
      <c r="AI35" s="102"/>
      <c r="AJ35" s="89">
        <f t="shared" si="13"/>
        <v>0</v>
      </c>
      <c r="AK35" s="103"/>
      <c r="BA35" s="8"/>
    </row>
    <row r="36" spans="1:53" x14ac:dyDescent="0.25">
      <c r="A36" s="12" t="str">
        <f t="shared" si="0"/>
        <v/>
      </c>
      <c r="B36" s="100"/>
      <c r="C36" s="100"/>
      <c r="D36" s="101"/>
      <c r="E36" s="102"/>
      <c r="F36" s="102"/>
      <c r="G36" s="103"/>
      <c r="H36" s="15">
        <f t="shared" si="15"/>
        <v>0</v>
      </c>
      <c r="I36" s="16">
        <f t="shared" si="1"/>
        <v>0</v>
      </c>
      <c r="J36" s="17">
        <f t="shared" si="2"/>
        <v>0</v>
      </c>
      <c r="K36" s="18">
        <f t="shared" si="3"/>
        <v>0</v>
      </c>
      <c r="L36" s="17">
        <f t="shared" si="4"/>
        <v>0</v>
      </c>
      <c r="M36" s="18">
        <f t="shared" si="5"/>
        <v>0</v>
      </c>
      <c r="N36" s="17">
        <f t="shared" si="6"/>
        <v>0</v>
      </c>
      <c r="O36" s="18">
        <f t="shared" si="7"/>
        <v>0</v>
      </c>
      <c r="P36" s="17">
        <f t="shared" si="8"/>
        <v>0</v>
      </c>
      <c r="Q36" s="18">
        <f t="shared" si="9"/>
        <v>0</v>
      </c>
      <c r="R36" s="17">
        <f t="shared" si="10"/>
        <v>0</v>
      </c>
      <c r="S36" s="17">
        <f t="shared" si="11"/>
        <v>0</v>
      </c>
      <c r="T36" s="16">
        <f t="shared" si="12"/>
        <v>0</v>
      </c>
      <c r="U36" s="22" t="s">
        <v>43</v>
      </c>
      <c r="V36" s="2"/>
      <c r="W36" s="25">
        <v>16</v>
      </c>
      <c r="X36" s="115">
        <v>0</v>
      </c>
      <c r="Y36" s="115">
        <v>0</v>
      </c>
      <c r="Z36" s="115">
        <v>0</v>
      </c>
      <c r="AA36" s="115">
        <v>0</v>
      </c>
      <c r="AB36" s="115">
        <v>0</v>
      </c>
      <c r="AC36" s="115">
        <v>0</v>
      </c>
      <c r="AD36" s="31">
        <f t="shared" si="14"/>
        <v>0</v>
      </c>
      <c r="AE36" s="116"/>
      <c r="AF36" s="103"/>
      <c r="AG36" s="103"/>
      <c r="AH36" s="188" t="s">
        <v>920</v>
      </c>
      <c r="AI36" s="236" t="s">
        <v>34</v>
      </c>
      <c r="AJ36" s="103"/>
      <c r="AK36" s="103"/>
      <c r="BA36" s="8"/>
    </row>
    <row r="37" spans="1:53" x14ac:dyDescent="0.25">
      <c r="A37" s="12" t="str">
        <f t="shared" si="0"/>
        <v/>
      </c>
      <c r="B37" s="100"/>
      <c r="C37" s="100"/>
      <c r="D37" s="101"/>
      <c r="E37" s="102"/>
      <c r="F37" s="102"/>
      <c r="G37" s="103"/>
      <c r="H37" s="15">
        <f t="shared" si="15"/>
        <v>0</v>
      </c>
      <c r="I37" s="16">
        <f t="shared" si="1"/>
        <v>0</v>
      </c>
      <c r="J37" s="17">
        <f t="shared" si="2"/>
        <v>0</v>
      </c>
      <c r="K37" s="18">
        <f t="shared" si="3"/>
        <v>0</v>
      </c>
      <c r="L37" s="17">
        <f t="shared" si="4"/>
        <v>0</v>
      </c>
      <c r="M37" s="18">
        <f t="shared" si="5"/>
        <v>0</v>
      </c>
      <c r="N37" s="17">
        <f t="shared" si="6"/>
        <v>0</v>
      </c>
      <c r="O37" s="18">
        <f t="shared" si="7"/>
        <v>0</v>
      </c>
      <c r="P37" s="17">
        <f t="shared" si="8"/>
        <v>0</v>
      </c>
      <c r="Q37" s="18">
        <f t="shared" si="9"/>
        <v>0</v>
      </c>
      <c r="R37" s="17">
        <f t="shared" si="10"/>
        <v>0</v>
      </c>
      <c r="S37" s="17">
        <f t="shared" si="11"/>
        <v>0</v>
      </c>
      <c r="T37" s="16">
        <f t="shared" si="12"/>
        <v>0</v>
      </c>
      <c r="U37" s="22" t="s">
        <v>44</v>
      </c>
      <c r="V37" s="2"/>
      <c r="W37" s="25">
        <v>17</v>
      </c>
      <c r="X37" s="115">
        <v>0</v>
      </c>
      <c r="Y37" s="115">
        <v>0</v>
      </c>
      <c r="Z37" s="115">
        <v>0</v>
      </c>
      <c r="AA37" s="115">
        <v>0</v>
      </c>
      <c r="AB37" s="115">
        <v>0</v>
      </c>
      <c r="AC37" s="115">
        <v>0</v>
      </c>
      <c r="AD37" s="31">
        <f t="shared" si="14"/>
        <v>0</v>
      </c>
      <c r="AE37" s="116"/>
      <c r="AF37" s="103"/>
      <c r="AG37" s="109">
        <f>IFERROR(AI37/AI47,0)</f>
        <v>0</v>
      </c>
      <c r="AH37" s="183" t="s">
        <v>957</v>
      </c>
      <c r="AI37" s="184">
        <v>0</v>
      </c>
      <c r="AJ37" s="103"/>
      <c r="AK37" s="103"/>
      <c r="BA37" s="8"/>
    </row>
    <row r="38" spans="1:53" x14ac:dyDescent="0.25">
      <c r="A38" s="12" t="str">
        <f t="shared" si="0"/>
        <v/>
      </c>
      <c r="B38" s="100"/>
      <c r="C38" s="100"/>
      <c r="D38" s="101"/>
      <c r="E38" s="102"/>
      <c r="F38" s="102"/>
      <c r="G38" s="103"/>
      <c r="H38" s="15">
        <f t="shared" si="15"/>
        <v>0</v>
      </c>
      <c r="I38" s="16">
        <f t="shared" si="1"/>
        <v>0</v>
      </c>
      <c r="J38" s="17">
        <f t="shared" si="2"/>
        <v>0</v>
      </c>
      <c r="K38" s="18">
        <f t="shared" si="3"/>
        <v>0</v>
      </c>
      <c r="L38" s="17">
        <f t="shared" si="4"/>
        <v>0</v>
      </c>
      <c r="M38" s="18">
        <f t="shared" si="5"/>
        <v>0</v>
      </c>
      <c r="N38" s="17">
        <f t="shared" si="6"/>
        <v>0</v>
      </c>
      <c r="O38" s="18">
        <f t="shared" si="7"/>
        <v>0</v>
      </c>
      <c r="P38" s="17">
        <f t="shared" si="8"/>
        <v>0</v>
      </c>
      <c r="Q38" s="18">
        <f t="shared" si="9"/>
        <v>0</v>
      </c>
      <c r="R38" s="17">
        <f t="shared" si="10"/>
        <v>0</v>
      </c>
      <c r="S38" s="17">
        <f t="shared" si="11"/>
        <v>0</v>
      </c>
      <c r="T38" s="16">
        <f t="shared" si="12"/>
        <v>0</v>
      </c>
      <c r="U38" s="22" t="s">
        <v>45</v>
      </c>
      <c r="V38" s="2"/>
      <c r="W38" s="25">
        <v>18</v>
      </c>
      <c r="X38" s="115">
        <v>0</v>
      </c>
      <c r="Y38" s="115">
        <v>0</v>
      </c>
      <c r="Z38" s="115">
        <v>0</v>
      </c>
      <c r="AA38" s="115">
        <v>0</v>
      </c>
      <c r="AB38" s="115">
        <v>0</v>
      </c>
      <c r="AC38" s="115">
        <v>0</v>
      </c>
      <c r="AD38" s="31">
        <f t="shared" si="14"/>
        <v>0</v>
      </c>
      <c r="AE38" s="116"/>
      <c r="AF38" s="103"/>
      <c r="AG38" s="109">
        <f>IFERROR(AI38/SUM(AI53:AI57),0)</f>
        <v>0</v>
      </c>
      <c r="AH38" s="183" t="s">
        <v>956</v>
      </c>
      <c r="AI38" s="185">
        <v>0</v>
      </c>
      <c r="AJ38" s="103"/>
      <c r="AK38" s="103"/>
    </row>
    <row r="39" spans="1:53" x14ac:dyDescent="0.25">
      <c r="A39" s="12" t="str">
        <f t="shared" si="0"/>
        <v/>
      </c>
      <c r="B39" s="100"/>
      <c r="C39" s="100"/>
      <c r="D39" s="101"/>
      <c r="E39" s="102"/>
      <c r="F39" s="102"/>
      <c r="G39" s="103"/>
      <c r="H39" s="15">
        <f t="shared" si="15"/>
        <v>0</v>
      </c>
      <c r="I39" s="16">
        <f t="shared" si="1"/>
        <v>0</v>
      </c>
      <c r="J39" s="17">
        <f t="shared" si="2"/>
        <v>0</v>
      </c>
      <c r="K39" s="18">
        <f t="shared" si="3"/>
        <v>0</v>
      </c>
      <c r="L39" s="17">
        <f t="shared" si="4"/>
        <v>0</v>
      </c>
      <c r="M39" s="18">
        <f t="shared" si="5"/>
        <v>0</v>
      </c>
      <c r="N39" s="17">
        <f t="shared" si="6"/>
        <v>0</v>
      </c>
      <c r="O39" s="18">
        <f t="shared" si="7"/>
        <v>0</v>
      </c>
      <c r="P39" s="17">
        <f t="shared" si="8"/>
        <v>0</v>
      </c>
      <c r="Q39" s="18">
        <f t="shared" si="9"/>
        <v>0</v>
      </c>
      <c r="R39" s="17">
        <f t="shared" si="10"/>
        <v>0</v>
      </c>
      <c r="S39" s="17">
        <f t="shared" si="11"/>
        <v>0</v>
      </c>
      <c r="T39" s="16">
        <f t="shared" si="12"/>
        <v>0</v>
      </c>
      <c r="U39" s="2"/>
      <c r="V39" s="2"/>
      <c r="W39" s="2"/>
      <c r="X39" s="2"/>
      <c r="Y39" s="2"/>
      <c r="Z39" s="2"/>
      <c r="AA39" s="2"/>
      <c r="AB39" s="2"/>
      <c r="AC39" s="2"/>
      <c r="AD39" s="2"/>
      <c r="AE39" s="2"/>
      <c r="AF39" s="14"/>
      <c r="AG39" s="14"/>
      <c r="AH39" s="186" t="s">
        <v>921</v>
      </c>
      <c r="AI39" s="187">
        <f>AI38+AI37</f>
        <v>0</v>
      </c>
      <c r="AJ39" s="14"/>
      <c r="AK39" s="14"/>
      <c r="AL39" s="8"/>
    </row>
    <row r="40" spans="1:53" x14ac:dyDescent="0.25">
      <c r="A40" s="12" t="str">
        <f t="shared" si="0"/>
        <v/>
      </c>
      <c r="B40" s="100"/>
      <c r="C40" s="100"/>
      <c r="D40" s="101"/>
      <c r="E40" s="102"/>
      <c r="F40" s="102"/>
      <c r="G40" s="103"/>
      <c r="H40" s="15">
        <f t="shared" si="15"/>
        <v>0</v>
      </c>
      <c r="I40" s="16">
        <f t="shared" si="1"/>
        <v>0</v>
      </c>
      <c r="J40" s="17">
        <f t="shared" si="2"/>
        <v>0</v>
      </c>
      <c r="K40" s="18">
        <f t="shared" si="3"/>
        <v>0</v>
      </c>
      <c r="L40" s="17">
        <f t="shared" si="4"/>
        <v>0</v>
      </c>
      <c r="M40" s="18">
        <f t="shared" si="5"/>
        <v>0</v>
      </c>
      <c r="N40" s="17">
        <f t="shared" si="6"/>
        <v>0</v>
      </c>
      <c r="O40" s="18">
        <f t="shared" si="7"/>
        <v>0</v>
      </c>
      <c r="P40" s="17">
        <f t="shared" si="8"/>
        <v>0</v>
      </c>
      <c r="Q40" s="18">
        <f t="shared" si="9"/>
        <v>0</v>
      </c>
      <c r="R40" s="17">
        <f t="shared" si="10"/>
        <v>0</v>
      </c>
      <c r="S40" s="17">
        <f t="shared" si="11"/>
        <v>0</v>
      </c>
      <c r="T40" s="16">
        <f t="shared" si="12"/>
        <v>0</v>
      </c>
      <c r="U40" s="2"/>
      <c r="V40" s="2"/>
      <c r="W40" s="2"/>
      <c r="X40" s="2"/>
      <c r="Y40" s="2"/>
      <c r="Z40" s="2"/>
      <c r="AA40" s="2"/>
      <c r="AB40" s="2"/>
      <c r="AC40" s="2"/>
      <c r="AD40" s="2"/>
      <c r="AE40" s="2"/>
      <c r="AF40" s="14"/>
      <c r="AG40" s="14"/>
      <c r="AH40" s="13"/>
      <c r="AI40" s="13"/>
      <c r="AJ40" s="28"/>
      <c r="AK40" s="14"/>
      <c r="AL40" s="8"/>
    </row>
    <row r="41" spans="1:53" x14ac:dyDescent="0.25">
      <c r="A41" s="12" t="str">
        <f t="shared" si="0"/>
        <v/>
      </c>
      <c r="B41" s="100"/>
      <c r="C41" s="100"/>
      <c r="D41" s="101"/>
      <c r="E41" s="102"/>
      <c r="F41" s="102"/>
      <c r="G41" s="103"/>
      <c r="H41" s="15">
        <f t="shared" si="15"/>
        <v>0</v>
      </c>
      <c r="I41" s="16">
        <f t="shared" si="1"/>
        <v>0</v>
      </c>
      <c r="J41" s="17">
        <f t="shared" si="2"/>
        <v>0</v>
      </c>
      <c r="K41" s="18">
        <f t="shared" si="3"/>
        <v>0</v>
      </c>
      <c r="L41" s="17">
        <f t="shared" si="4"/>
        <v>0</v>
      </c>
      <c r="M41" s="18">
        <f t="shared" si="5"/>
        <v>0</v>
      </c>
      <c r="N41" s="17">
        <f t="shared" si="6"/>
        <v>0</v>
      </c>
      <c r="O41" s="18">
        <f t="shared" si="7"/>
        <v>0</v>
      </c>
      <c r="P41" s="17">
        <f t="shared" si="8"/>
        <v>0</v>
      </c>
      <c r="Q41" s="18">
        <f t="shared" si="9"/>
        <v>0</v>
      </c>
      <c r="R41" s="17">
        <f t="shared" si="10"/>
        <v>0</v>
      </c>
      <c r="S41" s="17">
        <f t="shared" si="11"/>
        <v>0</v>
      </c>
      <c r="T41" s="16">
        <f t="shared" si="12"/>
        <v>0</v>
      </c>
      <c r="U41" s="2"/>
      <c r="V41" s="2"/>
      <c r="W41" s="2"/>
      <c r="X41" s="2"/>
      <c r="Y41" s="2"/>
      <c r="Z41" s="2"/>
      <c r="AA41" s="2"/>
      <c r="AB41" s="2"/>
      <c r="AC41" s="2"/>
      <c r="AD41" s="2"/>
      <c r="AE41" s="2"/>
      <c r="AF41" s="14"/>
      <c r="AG41" s="14"/>
      <c r="AH41" s="60" t="s">
        <v>65</v>
      </c>
      <c r="AI41" s="136" t="s">
        <v>34</v>
      </c>
      <c r="AJ41" s="61" t="s">
        <v>66</v>
      </c>
      <c r="AK41" s="61" t="s">
        <v>221</v>
      </c>
      <c r="AL41" s="8"/>
      <c r="AP41" s="17"/>
      <c r="AQ41" s="17"/>
      <c r="AR41" s="17"/>
      <c r="AS41" s="17"/>
      <c r="AT41" s="17"/>
    </row>
    <row r="42" spans="1:53" ht="14.4" thickBot="1" x14ac:dyDescent="0.3">
      <c r="A42" s="12" t="str">
        <f t="shared" si="0"/>
        <v/>
      </c>
      <c r="B42" s="100"/>
      <c r="C42" s="100"/>
      <c r="D42" s="101"/>
      <c r="E42" s="102"/>
      <c r="F42" s="102"/>
      <c r="G42" s="103"/>
      <c r="H42" s="15">
        <f t="shared" si="15"/>
        <v>0</v>
      </c>
      <c r="I42" s="16">
        <f t="shared" si="1"/>
        <v>0</v>
      </c>
      <c r="J42" s="17">
        <f t="shared" si="2"/>
        <v>0</v>
      </c>
      <c r="K42" s="18">
        <f t="shared" si="3"/>
        <v>0</v>
      </c>
      <c r="L42" s="17">
        <f t="shared" si="4"/>
        <v>0</v>
      </c>
      <c r="M42" s="18">
        <f t="shared" si="5"/>
        <v>0</v>
      </c>
      <c r="N42" s="17">
        <f t="shared" si="6"/>
        <v>0</v>
      </c>
      <c r="O42" s="18">
        <f t="shared" si="7"/>
        <v>0</v>
      </c>
      <c r="P42" s="17">
        <f t="shared" si="8"/>
        <v>0</v>
      </c>
      <c r="Q42" s="18">
        <f t="shared" si="9"/>
        <v>0</v>
      </c>
      <c r="R42" s="17">
        <f t="shared" si="10"/>
        <v>0</v>
      </c>
      <c r="S42" s="17">
        <f t="shared" si="11"/>
        <v>0</v>
      </c>
      <c r="T42" s="16">
        <f t="shared" si="12"/>
        <v>0</v>
      </c>
      <c r="AB42" s="17"/>
      <c r="AE42" s="33"/>
      <c r="AF42" s="17"/>
      <c r="AH42" s="54" t="s">
        <v>313</v>
      </c>
      <c r="AI42" s="137">
        <v>0</v>
      </c>
      <c r="AJ42" s="138">
        <f>$J$46</f>
        <v>0</v>
      </c>
      <c r="AK42" s="63">
        <f t="shared" ref="AK42:AK61" si="16">AI42-AJ42</f>
        <v>0</v>
      </c>
      <c r="AL42" s="34"/>
      <c r="AQ42" s="35"/>
      <c r="AR42" s="17"/>
      <c r="AS42" s="36"/>
      <c r="AT42" s="17"/>
    </row>
    <row r="43" spans="1:53" x14ac:dyDescent="0.25">
      <c r="A43" s="12" t="str">
        <f t="shared" si="0"/>
        <v/>
      </c>
      <c r="B43" s="100"/>
      <c r="C43" s="100"/>
      <c r="D43" s="101"/>
      <c r="E43" s="102"/>
      <c r="F43" s="102"/>
      <c r="G43" s="103"/>
      <c r="H43" s="15">
        <f t="shared" si="15"/>
        <v>0</v>
      </c>
      <c r="I43" s="16">
        <f t="shared" si="1"/>
        <v>0</v>
      </c>
      <c r="J43" s="17">
        <f t="shared" si="2"/>
        <v>0</v>
      </c>
      <c r="K43" s="18">
        <f t="shared" si="3"/>
        <v>0</v>
      </c>
      <c r="L43" s="17">
        <f t="shared" si="4"/>
        <v>0</v>
      </c>
      <c r="M43" s="18">
        <f t="shared" si="5"/>
        <v>0</v>
      </c>
      <c r="N43" s="17">
        <f t="shared" si="6"/>
        <v>0</v>
      </c>
      <c r="O43" s="18">
        <f t="shared" si="7"/>
        <v>0</v>
      </c>
      <c r="P43" s="17">
        <f t="shared" si="8"/>
        <v>0</v>
      </c>
      <c r="Q43" s="18">
        <f t="shared" si="9"/>
        <v>0</v>
      </c>
      <c r="R43" s="17">
        <f t="shared" si="10"/>
        <v>0</v>
      </c>
      <c r="S43" s="17">
        <f t="shared" si="11"/>
        <v>0</v>
      </c>
      <c r="T43" s="16">
        <f t="shared" si="12"/>
        <v>0</v>
      </c>
      <c r="AA43" s="285" t="s">
        <v>46</v>
      </c>
      <c r="AB43" s="286"/>
      <c r="AC43" s="286"/>
      <c r="AD43" s="286"/>
      <c r="AE43" s="286"/>
      <c r="AF43" s="286"/>
      <c r="AG43" s="287"/>
      <c r="AH43" s="54" t="s">
        <v>314</v>
      </c>
      <c r="AI43" s="139">
        <v>0</v>
      </c>
      <c r="AJ43" s="140">
        <f>$L$46</f>
        <v>0</v>
      </c>
      <c r="AK43" s="63">
        <f t="shared" si="16"/>
        <v>0</v>
      </c>
      <c r="AL43" s="35"/>
      <c r="AM43" s="17"/>
      <c r="AN43" s="36"/>
      <c r="AO43" s="17"/>
    </row>
    <row r="44" spans="1:53" x14ac:dyDescent="0.25">
      <c r="A44" s="12" t="str">
        <f t="shared" si="0"/>
        <v/>
      </c>
      <c r="B44" s="100"/>
      <c r="C44" s="100"/>
      <c r="D44" s="101"/>
      <c r="E44" s="102"/>
      <c r="F44" s="102"/>
      <c r="G44" s="103"/>
      <c r="H44" s="15">
        <f t="shared" si="15"/>
        <v>0</v>
      </c>
      <c r="I44" s="16">
        <f t="shared" si="1"/>
        <v>0</v>
      </c>
      <c r="J44" s="17">
        <f t="shared" si="2"/>
        <v>0</v>
      </c>
      <c r="K44" s="18">
        <f t="shared" si="3"/>
        <v>0</v>
      </c>
      <c r="L44" s="17">
        <f t="shared" si="4"/>
        <v>0</v>
      </c>
      <c r="M44" s="18">
        <f t="shared" si="5"/>
        <v>0</v>
      </c>
      <c r="N44" s="17">
        <f t="shared" si="6"/>
        <v>0</v>
      </c>
      <c r="O44" s="18">
        <f t="shared" si="7"/>
        <v>0</v>
      </c>
      <c r="P44" s="17">
        <f t="shared" si="8"/>
        <v>0</v>
      </c>
      <c r="Q44" s="18">
        <f t="shared" si="9"/>
        <v>0</v>
      </c>
      <c r="R44" s="17">
        <f t="shared" si="10"/>
        <v>0</v>
      </c>
      <c r="S44" s="17">
        <f t="shared" si="11"/>
        <v>0</v>
      </c>
      <c r="T44" s="16">
        <f t="shared" si="12"/>
        <v>0</v>
      </c>
      <c r="AA44" s="37"/>
      <c r="AB44" s="32" t="s">
        <v>47</v>
      </c>
      <c r="AD44" s="6" t="s">
        <v>48</v>
      </c>
      <c r="AF44" s="6" t="s">
        <v>49</v>
      </c>
      <c r="AG44" s="38"/>
      <c r="AH44" s="54" t="s">
        <v>315</v>
      </c>
      <c r="AI44" s="139">
        <v>0</v>
      </c>
      <c r="AJ44" s="140">
        <f>$N$46</f>
        <v>0</v>
      </c>
      <c r="AK44" s="63">
        <f t="shared" si="16"/>
        <v>0</v>
      </c>
      <c r="AL44" s="35"/>
      <c r="AM44" s="17"/>
      <c r="AN44" s="36"/>
      <c r="AO44" s="17"/>
    </row>
    <row r="45" spans="1:53" x14ac:dyDescent="0.25">
      <c r="A45" s="12" t="str">
        <f t="shared" si="0"/>
        <v/>
      </c>
      <c r="B45" s="195"/>
      <c r="C45" s="195"/>
      <c r="D45" s="124"/>
      <c r="E45" s="125"/>
      <c r="F45" s="125"/>
      <c r="G45" s="126"/>
      <c r="H45" s="40">
        <f t="shared" si="15"/>
        <v>0</v>
      </c>
      <c r="I45" s="41">
        <f t="shared" si="1"/>
        <v>0</v>
      </c>
      <c r="J45" s="42">
        <f t="shared" si="2"/>
        <v>0</v>
      </c>
      <c r="K45" s="43">
        <f t="shared" si="3"/>
        <v>0</v>
      </c>
      <c r="L45" s="42">
        <f t="shared" si="4"/>
        <v>0</v>
      </c>
      <c r="M45" s="43">
        <f t="shared" si="5"/>
        <v>0</v>
      </c>
      <c r="N45" s="42">
        <f t="shared" si="6"/>
        <v>0</v>
      </c>
      <c r="O45" s="43">
        <f t="shared" si="7"/>
        <v>0</v>
      </c>
      <c r="P45" s="42">
        <f t="shared" si="8"/>
        <v>0</v>
      </c>
      <c r="Q45" s="43">
        <f t="shared" si="9"/>
        <v>0</v>
      </c>
      <c r="R45" s="42">
        <f t="shared" si="10"/>
        <v>0</v>
      </c>
      <c r="S45" s="42">
        <f t="shared" si="11"/>
        <v>0</v>
      </c>
      <c r="T45" s="41">
        <f t="shared" si="12"/>
        <v>0</v>
      </c>
      <c r="AA45" s="80" t="s">
        <v>50</v>
      </c>
      <c r="AB45" s="107" t="s">
        <v>1068</v>
      </c>
      <c r="AC45" s="45">
        <f>DATEVALUE(AB45)</f>
        <v>45292</v>
      </c>
      <c r="AD45" s="8">
        <f t="shared" ref="AD45:AD51" si="17">YEAR(AE45)</f>
        <v>2023</v>
      </c>
      <c r="AE45" s="273">
        <f>DATE(AC53-1900,1,1)</f>
        <v>44927</v>
      </c>
      <c r="AF45" s="108">
        <v>3.3000000000000002E-2</v>
      </c>
      <c r="AG45" s="38"/>
      <c r="AH45" s="141" t="s">
        <v>316</v>
      </c>
      <c r="AI45" s="142">
        <v>0</v>
      </c>
      <c r="AJ45" s="143">
        <f>$P$46</f>
        <v>0</v>
      </c>
      <c r="AK45" s="63">
        <f t="shared" si="16"/>
        <v>0</v>
      </c>
      <c r="AL45" s="35"/>
      <c r="AM45" s="17"/>
      <c r="AN45" s="36"/>
      <c r="AO45" s="17"/>
    </row>
    <row r="46" spans="1:53" ht="15.6" x14ac:dyDescent="0.3">
      <c r="B46" s="6" t="s">
        <v>51</v>
      </c>
      <c r="C46" s="189" t="s">
        <v>947</v>
      </c>
      <c r="D46" s="224">
        <f>SUM(D4:D45)</f>
        <v>0</v>
      </c>
      <c r="I46" s="6" t="s">
        <v>52</v>
      </c>
      <c r="J46" s="17">
        <f>SUM(J4:J45)</f>
        <v>0</v>
      </c>
      <c r="K46" s="33"/>
      <c r="L46" s="17">
        <f>SUM(L4:L45)</f>
        <v>0</v>
      </c>
      <c r="M46" s="18"/>
      <c r="N46" s="17">
        <f>SUM(N4:N45)</f>
        <v>0</v>
      </c>
      <c r="O46" s="18"/>
      <c r="P46" s="17">
        <f>SUM(P4:P45)</f>
        <v>0</v>
      </c>
      <c r="Q46" s="18"/>
      <c r="R46" s="17">
        <f>SUM(R4:R45)</f>
        <v>0</v>
      </c>
      <c r="S46" s="17">
        <f>SUM(S4:S45)</f>
        <v>0</v>
      </c>
      <c r="AA46" s="80" t="s">
        <v>53</v>
      </c>
      <c r="AB46" s="107" t="s">
        <v>1068</v>
      </c>
      <c r="AC46" s="45">
        <f>DATEVALUE(AB46)</f>
        <v>45292</v>
      </c>
      <c r="AD46" s="8">
        <f t="shared" si="17"/>
        <v>2024</v>
      </c>
      <c r="AE46" s="45">
        <f>DATE(AC54-1900,1,1)</f>
        <v>45292</v>
      </c>
      <c r="AF46" s="108">
        <v>3.3000000000000002E-2</v>
      </c>
      <c r="AG46" s="38"/>
      <c r="AH46" s="141" t="s">
        <v>317</v>
      </c>
      <c r="AI46" s="144">
        <v>0</v>
      </c>
      <c r="AJ46" s="145">
        <f>$R$46</f>
        <v>0</v>
      </c>
      <c r="AK46" s="63">
        <f t="shared" si="16"/>
        <v>0</v>
      </c>
      <c r="AL46" s="35"/>
      <c r="AM46" s="17"/>
      <c r="AN46" s="36"/>
      <c r="AO46" s="17"/>
    </row>
    <row r="47" spans="1:53" x14ac:dyDescent="0.25">
      <c r="C47" s="225" t="s">
        <v>948</v>
      </c>
      <c r="D47" s="226">
        <f>SUMIF(F4:F45,"=10",D4:D45)+SUMIF(F4:F45,"=12",D4:D45)</f>
        <v>0</v>
      </c>
      <c r="AA47" s="80" t="s">
        <v>55</v>
      </c>
      <c r="AB47" s="107" t="s">
        <v>1070</v>
      </c>
      <c r="AC47" s="45">
        <f>DATEVALUE(AB47)</f>
        <v>47118</v>
      </c>
      <c r="AD47" s="8">
        <f t="shared" si="17"/>
        <v>2025</v>
      </c>
      <c r="AE47" s="45">
        <f>DATE(AC56-1900,1,1)</f>
        <v>45658</v>
      </c>
      <c r="AF47" s="108">
        <v>3.3000000000000002E-2</v>
      </c>
      <c r="AG47" s="38"/>
      <c r="AH47" s="146" t="s">
        <v>318</v>
      </c>
      <c r="AI47" s="142">
        <f>SUM(AI42:AI46)</f>
        <v>0</v>
      </c>
      <c r="AJ47" s="143">
        <f>SUM(AJ42:AJ46)</f>
        <v>0</v>
      </c>
      <c r="AK47" s="63">
        <f t="shared" si="16"/>
        <v>0</v>
      </c>
      <c r="AL47" s="35"/>
      <c r="AM47" s="17"/>
      <c r="AN47" s="36"/>
      <c r="AO47" s="17"/>
    </row>
    <row r="48" spans="1:53" x14ac:dyDescent="0.25">
      <c r="C48" s="225" t="s">
        <v>949</v>
      </c>
      <c r="D48" s="226">
        <f>SUMIF(F4:F45,"=9",D4:D45)+SUMIF(F4:F45,"=11",D4:D45)</f>
        <v>0</v>
      </c>
      <c r="J48" s="17"/>
      <c r="K48" s="33"/>
      <c r="L48" s="17"/>
      <c r="M48" s="46" t="s">
        <v>54</v>
      </c>
      <c r="N48" s="46" t="s">
        <v>54</v>
      </c>
      <c r="O48" s="46" t="s">
        <v>919</v>
      </c>
      <c r="P48" s="46" t="s">
        <v>919</v>
      </c>
      <c r="Q48" s="46" t="s">
        <v>11</v>
      </c>
      <c r="R48" s="47" t="s">
        <v>11</v>
      </c>
      <c r="S48" s="47" t="s">
        <v>0</v>
      </c>
      <c r="AA48" s="80" t="s">
        <v>59</v>
      </c>
      <c r="AB48" s="48">
        <f>(+AC47-AC46)/365</f>
        <v>5.0027397260273974</v>
      </c>
      <c r="AD48" s="8">
        <f t="shared" si="17"/>
        <v>2026</v>
      </c>
      <c r="AE48" s="45">
        <f>DATE(AC57-1900,1,1)</f>
        <v>46023</v>
      </c>
      <c r="AF48" s="108">
        <v>3.3000000000000002E-2</v>
      </c>
      <c r="AG48" s="38"/>
      <c r="AH48" s="54" t="s">
        <v>319</v>
      </c>
      <c r="AI48" s="139">
        <v>0</v>
      </c>
      <c r="AJ48" s="147">
        <f>$J$50</f>
        <v>0</v>
      </c>
      <c r="AK48" s="63">
        <f t="shared" si="16"/>
        <v>0</v>
      </c>
    </row>
    <row r="49" spans="2:41" x14ac:dyDescent="0.25">
      <c r="B49" s="113" t="s">
        <v>56</v>
      </c>
      <c r="C49" s="113"/>
      <c r="D49" s="49"/>
      <c r="E49" s="49"/>
      <c r="F49" s="49"/>
      <c r="G49" s="49"/>
      <c r="H49" s="49"/>
      <c r="I49" s="49"/>
      <c r="J49" s="50" t="s">
        <v>57</v>
      </c>
      <c r="K49" s="51"/>
      <c r="L49" s="42"/>
      <c r="M49" s="52" t="s">
        <v>22</v>
      </c>
      <c r="N49" s="53" t="s">
        <v>23</v>
      </c>
      <c r="O49" s="52" t="s">
        <v>22</v>
      </c>
      <c r="P49" s="53" t="s">
        <v>23</v>
      </c>
      <c r="Q49" s="52" t="s">
        <v>22</v>
      </c>
      <c r="R49" s="53" t="s">
        <v>57</v>
      </c>
      <c r="S49" s="53" t="s">
        <v>23</v>
      </c>
      <c r="X49" s="7" t="s">
        <v>58</v>
      </c>
      <c r="Z49" s="36"/>
      <c r="AA49" s="37"/>
      <c r="AB49" s="17"/>
      <c r="AD49" s="8">
        <f t="shared" si="17"/>
        <v>2027</v>
      </c>
      <c r="AE49" s="45">
        <f>DATE(AC58-1900,1,1)</f>
        <v>46388</v>
      </c>
      <c r="AF49" s="108">
        <v>3.3000000000000002E-2</v>
      </c>
      <c r="AG49" s="38"/>
      <c r="AH49" s="54" t="s">
        <v>320</v>
      </c>
      <c r="AI49" s="139">
        <v>0</v>
      </c>
      <c r="AJ49" s="147">
        <f>$J$51</f>
        <v>0</v>
      </c>
      <c r="AK49" s="63">
        <f t="shared" si="16"/>
        <v>0</v>
      </c>
    </row>
    <row r="50" spans="2:41" x14ac:dyDescent="0.25">
      <c r="B50" s="22" t="s">
        <v>64</v>
      </c>
      <c r="C50" s="22"/>
      <c r="D50" s="13"/>
      <c r="E50" s="2"/>
      <c r="F50" s="14"/>
      <c r="G50" s="14"/>
      <c r="H50" s="14"/>
      <c r="I50" s="2"/>
      <c r="J50" s="106">
        <v>0</v>
      </c>
      <c r="K50" s="55"/>
      <c r="L50" s="10"/>
      <c r="M50" s="122" t="s">
        <v>52</v>
      </c>
      <c r="N50" s="17">
        <f t="shared" ref="N50:N61" si="18">J50*M50</f>
        <v>0</v>
      </c>
      <c r="O50" s="18">
        <f t="shared" ref="O50:O61" si="19">IF(J50=0,0,AD$25)</f>
        <v>0</v>
      </c>
      <c r="P50" s="17">
        <f t="shared" ref="P50:P61" si="20">(J50+N50)*O50</f>
        <v>0</v>
      </c>
      <c r="Q50" s="18">
        <f t="shared" ref="Q50:Q61" si="21">IF(J50=0,0,AD$26)</f>
        <v>0</v>
      </c>
      <c r="R50" s="17">
        <f>(J50)*Q50</f>
        <v>0</v>
      </c>
      <c r="S50" s="17">
        <f t="shared" ref="S50:S61" si="22">J50+N50+R50+P50</f>
        <v>0</v>
      </c>
      <c r="U50" s="114" t="s">
        <v>60</v>
      </c>
      <c r="V50" s="57" t="s">
        <v>61</v>
      </c>
      <c r="W50" s="49"/>
      <c r="X50" s="50" t="s">
        <v>62</v>
      </c>
      <c r="Y50" s="50" t="s">
        <v>63</v>
      </c>
      <c r="Z50" s="58" t="s">
        <v>57</v>
      </c>
      <c r="AA50" s="59"/>
      <c r="AB50" s="17"/>
      <c r="AD50" s="8">
        <f t="shared" si="17"/>
        <v>2028</v>
      </c>
      <c r="AE50" s="45">
        <f>DATE(AC59-1900,1,1)</f>
        <v>46753</v>
      </c>
      <c r="AF50" s="108">
        <v>3.3000000000000002E-2</v>
      </c>
      <c r="AG50" s="38"/>
      <c r="AH50" s="54" t="s">
        <v>915</v>
      </c>
      <c r="AI50" s="139">
        <v>0</v>
      </c>
      <c r="AJ50" s="147">
        <f>$J$52</f>
        <v>0</v>
      </c>
      <c r="AK50" s="63">
        <f t="shared" si="16"/>
        <v>0</v>
      </c>
    </row>
    <row r="51" spans="2:41" x14ac:dyDescent="0.25">
      <c r="B51" s="22" t="s">
        <v>67</v>
      </c>
      <c r="C51" s="22"/>
      <c r="D51" s="13"/>
      <c r="E51" s="2"/>
      <c r="F51" s="14"/>
      <c r="G51" s="14"/>
      <c r="H51" s="14"/>
      <c r="I51" s="2"/>
      <c r="J51" s="120">
        <v>0</v>
      </c>
      <c r="K51" s="55"/>
      <c r="L51" s="10"/>
      <c r="M51" s="109">
        <f>$AD$23</f>
        <v>0</v>
      </c>
      <c r="N51" s="17">
        <f t="shared" si="18"/>
        <v>0</v>
      </c>
      <c r="O51" s="18">
        <f t="shared" si="19"/>
        <v>0</v>
      </c>
      <c r="P51" s="17">
        <f t="shared" si="20"/>
        <v>0</v>
      </c>
      <c r="Q51" s="18">
        <f t="shared" si="21"/>
        <v>0</v>
      </c>
      <c r="R51" s="17">
        <f>(N51)*Q51</f>
        <v>0</v>
      </c>
      <c r="S51" s="17">
        <f t="shared" si="22"/>
        <v>0</v>
      </c>
      <c r="U51" s="6" t="s">
        <v>68</v>
      </c>
      <c r="V51" s="17">
        <f>DSUM($F$3:$J$45,5,BA1:BA2)</f>
        <v>0</v>
      </c>
      <c r="X51" s="62">
        <v>9</v>
      </c>
      <c r="Y51" s="36">
        <f t="shared" ref="Y51:Y60" si="23">VLOOKUP(X51,$W$29:$AD$38,8)</f>
        <v>0</v>
      </c>
      <c r="Z51" s="17">
        <f t="shared" ref="Z51:Z60" si="24">V51*Y51</f>
        <v>0</v>
      </c>
      <c r="AA51" s="37"/>
      <c r="AD51" s="8">
        <f t="shared" si="17"/>
        <v>2029</v>
      </c>
      <c r="AE51" s="45">
        <f>DATE(AC60-1900,1,1)</f>
        <v>47119</v>
      </c>
      <c r="AF51" s="108">
        <v>3.3000000000000002E-2</v>
      </c>
      <c r="AG51" s="38"/>
      <c r="AH51" s="141" t="s">
        <v>914</v>
      </c>
      <c r="AI51" s="139">
        <v>0</v>
      </c>
      <c r="AJ51" s="147">
        <f>$N$62</f>
        <v>0</v>
      </c>
      <c r="AK51" s="63">
        <f t="shared" si="16"/>
        <v>0</v>
      </c>
      <c r="AL51" s="35"/>
      <c r="AM51" s="17"/>
      <c r="AN51" s="36"/>
      <c r="AO51" s="17"/>
    </row>
    <row r="52" spans="2:41" x14ac:dyDescent="0.25">
      <c r="B52" s="103" t="s">
        <v>325</v>
      </c>
      <c r="C52" s="192"/>
      <c r="D52" s="14"/>
      <c r="E52" s="2"/>
      <c r="F52" s="14"/>
      <c r="G52" s="14"/>
      <c r="H52" s="14"/>
      <c r="I52" s="2"/>
      <c r="J52" s="120">
        <v>0</v>
      </c>
      <c r="K52" s="55"/>
      <c r="L52" s="10"/>
      <c r="M52" s="109">
        <v>0</v>
      </c>
      <c r="N52" s="17">
        <f t="shared" si="18"/>
        <v>0</v>
      </c>
      <c r="O52" s="18">
        <f t="shared" si="19"/>
        <v>0</v>
      </c>
      <c r="P52" s="17">
        <f t="shared" si="20"/>
        <v>0</v>
      </c>
      <c r="Q52" s="18">
        <f t="shared" si="21"/>
        <v>0</v>
      </c>
      <c r="R52" s="17">
        <f>(N52)*Q52</f>
        <v>0</v>
      </c>
      <c r="S52" s="17">
        <f t="shared" si="22"/>
        <v>0</v>
      </c>
      <c r="U52" s="6" t="s">
        <v>69</v>
      </c>
      <c r="V52" s="17">
        <f>DSUM($F$3:$J$45,5,BA3:BA4)</f>
        <v>0</v>
      </c>
      <c r="X52" s="62">
        <v>10</v>
      </c>
      <c r="Y52" s="36">
        <f t="shared" si="23"/>
        <v>0</v>
      </c>
      <c r="Z52" s="17">
        <f t="shared" si="24"/>
        <v>0</v>
      </c>
      <c r="AA52" s="37"/>
      <c r="AB52" s="17"/>
      <c r="AC52" s="64" t="s">
        <v>70</v>
      </c>
      <c r="AD52" s="7" t="s">
        <v>71</v>
      </c>
      <c r="AE52" s="7" t="s">
        <v>72</v>
      </c>
      <c r="AF52" s="7" t="s">
        <v>63</v>
      </c>
      <c r="AG52" s="38"/>
      <c r="AH52" s="141" t="s">
        <v>916</v>
      </c>
      <c r="AI52" s="139">
        <v>0</v>
      </c>
      <c r="AJ52" s="147">
        <f>SUM($R$50:$R$52)</f>
        <v>0</v>
      </c>
      <c r="AK52" s="63">
        <f t="shared" si="16"/>
        <v>0</v>
      </c>
      <c r="AL52" s="35"/>
      <c r="AM52" s="17"/>
      <c r="AN52" s="36"/>
      <c r="AO52" s="17"/>
    </row>
    <row r="53" spans="2:41" x14ac:dyDescent="0.25">
      <c r="B53" s="103" t="s">
        <v>911</v>
      </c>
      <c r="C53" s="192"/>
      <c r="D53" s="210">
        <v>0</v>
      </c>
      <c r="E53" s="2"/>
      <c r="F53" s="14"/>
      <c r="G53" s="14"/>
      <c r="H53" s="14"/>
      <c r="I53" s="2"/>
      <c r="J53" s="120">
        <v>0</v>
      </c>
      <c r="K53" s="55"/>
      <c r="L53" s="10"/>
      <c r="M53" s="109" t="s">
        <v>52</v>
      </c>
      <c r="N53" s="17">
        <f t="shared" si="18"/>
        <v>0</v>
      </c>
      <c r="O53" s="109">
        <f>$AD$23</f>
        <v>0</v>
      </c>
      <c r="P53" s="17">
        <f t="shared" si="20"/>
        <v>0</v>
      </c>
      <c r="Q53" s="18">
        <f t="shared" si="21"/>
        <v>0</v>
      </c>
      <c r="R53" s="17">
        <f>(P53)*Q53</f>
        <v>0</v>
      </c>
      <c r="S53" s="17">
        <f t="shared" si="22"/>
        <v>0</v>
      </c>
      <c r="U53" s="6" t="s">
        <v>73</v>
      </c>
      <c r="V53" s="17">
        <f>DSUM($F$3:$J$45,5,BA5:BA6)</f>
        <v>0</v>
      </c>
      <c r="X53" s="62">
        <v>11</v>
      </c>
      <c r="Y53" s="36">
        <f t="shared" si="23"/>
        <v>0</v>
      </c>
      <c r="Z53" s="17">
        <f t="shared" si="24"/>
        <v>0</v>
      </c>
      <c r="AA53" s="44" t="s">
        <v>74</v>
      </c>
      <c r="AB53" s="17"/>
      <c r="AC53" s="62">
        <f>AC54-1</f>
        <v>2023</v>
      </c>
      <c r="AD53" s="62">
        <f>IF((YEAR(AC45)-1900)&gt;=(YEAR(AC46)-1900),0,DATE(AC53-1900,12,31)-AC45)</f>
        <v>0</v>
      </c>
      <c r="AE53" s="46">
        <f>AD53/365*AF45</f>
        <v>0</v>
      </c>
      <c r="AF53" s="65"/>
      <c r="AG53" s="38"/>
      <c r="AH53" s="182" t="str">
        <f>B53</f>
        <v>Sub 1</v>
      </c>
      <c r="AI53" s="139">
        <v>0</v>
      </c>
      <c r="AJ53" s="182">
        <f>$J$53</f>
        <v>0</v>
      </c>
      <c r="AK53" s="63">
        <f t="shared" si="16"/>
        <v>0</v>
      </c>
      <c r="AL53" s="17"/>
      <c r="AM53" s="17"/>
      <c r="AN53" s="17"/>
      <c r="AO53" s="17"/>
    </row>
    <row r="54" spans="2:41" x14ac:dyDescent="0.25">
      <c r="B54" s="103" t="s">
        <v>912</v>
      </c>
      <c r="C54" s="192"/>
      <c r="D54" s="210">
        <v>0</v>
      </c>
      <c r="E54" s="2"/>
      <c r="F54" s="14"/>
      <c r="G54" s="14"/>
      <c r="H54" s="14"/>
      <c r="I54" s="2"/>
      <c r="J54" s="120">
        <v>0</v>
      </c>
      <c r="K54" s="55"/>
      <c r="L54" s="10"/>
      <c r="M54" s="109"/>
      <c r="N54" s="17">
        <f t="shared" si="18"/>
        <v>0</v>
      </c>
      <c r="O54" s="109">
        <f>$AD$23</f>
        <v>0</v>
      </c>
      <c r="P54" s="17">
        <f t="shared" si="20"/>
        <v>0</v>
      </c>
      <c r="Q54" s="18">
        <f t="shared" si="21"/>
        <v>0</v>
      </c>
      <c r="R54" s="17">
        <f t="shared" ref="R54:R61" si="25">(P54)*Q54</f>
        <v>0</v>
      </c>
      <c r="S54" s="17">
        <f t="shared" si="22"/>
        <v>0</v>
      </c>
      <c r="U54" s="6" t="s">
        <v>75</v>
      </c>
      <c r="V54" s="17">
        <f>DSUM($F$3:$J$45,5,BA7:BA8)</f>
        <v>0</v>
      </c>
      <c r="X54" s="62">
        <v>12</v>
      </c>
      <c r="Y54" s="36">
        <f t="shared" si="23"/>
        <v>0</v>
      </c>
      <c r="Z54" s="17">
        <f t="shared" si="24"/>
        <v>0</v>
      </c>
      <c r="AA54" s="44" t="s">
        <v>74</v>
      </c>
      <c r="AB54" s="17"/>
      <c r="AC54" s="62">
        <f>YEAR(AC46)</f>
        <v>2024</v>
      </c>
      <c r="AD54" s="62">
        <f>IF((YEAR(AC45)-1900)&gt;=AC54-1900,AC46-AC45,+AC46-DATE(AC54-1900,1,1))</f>
        <v>0</v>
      </c>
      <c r="AE54" s="46">
        <f>AD54/365*AF46</f>
        <v>0</v>
      </c>
      <c r="AF54" s="66">
        <f>(1+AE54)*(AE53+1)</f>
        <v>1</v>
      </c>
      <c r="AG54" s="38"/>
      <c r="AH54" s="182" t="str">
        <f>B54</f>
        <v>Sub 2</v>
      </c>
      <c r="AI54" s="139">
        <f>J56</f>
        <v>0</v>
      </c>
      <c r="AJ54" s="182">
        <f>$J$54</f>
        <v>0</v>
      </c>
      <c r="AK54" s="63">
        <f t="shared" si="16"/>
        <v>0</v>
      </c>
      <c r="AO54" s="17"/>
    </row>
    <row r="55" spans="2:41" x14ac:dyDescent="0.25">
      <c r="B55" s="103" t="s">
        <v>913</v>
      </c>
      <c r="C55" s="192"/>
      <c r="D55" s="210">
        <v>0</v>
      </c>
      <c r="E55" s="2"/>
      <c r="F55" s="14"/>
      <c r="G55" s="14"/>
      <c r="H55" s="14"/>
      <c r="I55" s="2"/>
      <c r="J55" s="120">
        <v>0</v>
      </c>
      <c r="K55" s="55"/>
      <c r="L55" s="10"/>
      <c r="M55" s="109"/>
      <c r="N55" s="17">
        <f t="shared" si="18"/>
        <v>0</v>
      </c>
      <c r="O55" s="109">
        <f>$AD$23</f>
        <v>0</v>
      </c>
      <c r="P55" s="17">
        <f t="shared" si="20"/>
        <v>0</v>
      </c>
      <c r="Q55" s="18">
        <f t="shared" si="21"/>
        <v>0</v>
      </c>
      <c r="R55" s="17">
        <f t="shared" si="25"/>
        <v>0</v>
      </c>
      <c r="S55" s="17">
        <f t="shared" si="22"/>
        <v>0</v>
      </c>
      <c r="U55" s="6" t="s">
        <v>76</v>
      </c>
      <c r="V55" s="17">
        <f>DSUM($F$3:$J$45,5,BA9:BA10)</f>
        <v>0</v>
      </c>
      <c r="X55" s="62">
        <v>13</v>
      </c>
      <c r="Y55" s="36">
        <f t="shared" si="23"/>
        <v>0</v>
      </c>
      <c r="Z55" s="17">
        <f t="shared" si="24"/>
        <v>0</v>
      </c>
      <c r="AA55" s="44" t="s">
        <v>77</v>
      </c>
      <c r="AB55" s="17"/>
      <c r="AC55" s="62">
        <f>AC54</f>
        <v>2024</v>
      </c>
      <c r="AD55" s="62">
        <f>IF((YEAR(AC47)-1900)&gt;AC55-1900,DATE(AC55-1900,12,31)-AC46,AC47-AC46)</f>
        <v>365</v>
      </c>
      <c r="AE55" s="46">
        <f t="shared" ref="AE55:AE60" si="26">AD55/365*AF46</f>
        <v>3.3000000000000002E-2</v>
      </c>
      <c r="AF55" s="66">
        <f>(1+AE55/2)*(1+AE53+AE54)</f>
        <v>1.0165</v>
      </c>
      <c r="AG55" s="67">
        <f t="shared" ref="AG55:AG60" si="27">AD55*AF55/365</f>
        <v>1.0165</v>
      </c>
      <c r="AH55" s="182" t="str">
        <f>B55</f>
        <v>Sub 3</v>
      </c>
      <c r="AI55" s="139">
        <f>J57</f>
        <v>0</v>
      </c>
      <c r="AJ55" s="182">
        <f>$J$55</f>
        <v>0</v>
      </c>
      <c r="AK55" s="63">
        <f t="shared" si="16"/>
        <v>0</v>
      </c>
      <c r="AM55" s="17"/>
    </row>
    <row r="56" spans="2:41" x14ac:dyDescent="0.25">
      <c r="B56" s="103"/>
      <c r="C56" s="192"/>
      <c r="D56" s="210"/>
      <c r="E56" s="2"/>
      <c r="F56" s="14"/>
      <c r="G56" s="14"/>
      <c r="H56" s="14"/>
      <c r="I56" s="2"/>
      <c r="J56" s="120">
        <v>0</v>
      </c>
      <c r="K56" s="55"/>
      <c r="L56" s="10"/>
      <c r="M56" s="109"/>
      <c r="N56" s="17">
        <f t="shared" si="18"/>
        <v>0</v>
      </c>
      <c r="O56" s="18">
        <f t="shared" si="19"/>
        <v>0</v>
      </c>
      <c r="P56" s="17">
        <f t="shared" si="20"/>
        <v>0</v>
      </c>
      <c r="Q56" s="18">
        <f t="shared" si="21"/>
        <v>0</v>
      </c>
      <c r="R56" s="17">
        <f t="shared" si="25"/>
        <v>0</v>
      </c>
      <c r="S56" s="17">
        <f t="shared" si="22"/>
        <v>0</v>
      </c>
      <c r="U56" s="6" t="s">
        <v>78</v>
      </c>
      <c r="V56" s="17">
        <f>DSUM($F$3:$J$45,5,BA11:BA12)</f>
        <v>0</v>
      </c>
      <c r="X56" s="62">
        <v>14</v>
      </c>
      <c r="Y56" s="36">
        <f t="shared" si="23"/>
        <v>0</v>
      </c>
      <c r="Z56" s="17">
        <f t="shared" si="24"/>
        <v>0</v>
      </c>
      <c r="AA56" s="44" t="s">
        <v>79</v>
      </c>
      <c r="AB56" s="17"/>
      <c r="AC56" s="62">
        <f>AC55+1</f>
        <v>2025</v>
      </c>
      <c r="AD56" s="62">
        <f>IF(AC56-1900&gt;(YEAR($AC$47)-1900),0,IF((YEAR($AC$47)-1900)=AC56-1900,$AC$47-DATE(AC56-1901,12,31),DATE(AC56-1900,12,31)-DATE(AC56-1901,12,31)))</f>
        <v>365</v>
      </c>
      <c r="AE56" s="46">
        <f t="shared" si="26"/>
        <v>3.3000000000000002E-2</v>
      </c>
      <c r="AF56" s="66">
        <f>(1+AE56/2)*(1+AE53+AE54+AE55)</f>
        <v>1.0500444999999998</v>
      </c>
      <c r="AG56" s="67">
        <f t="shared" si="27"/>
        <v>1.0500444999999998</v>
      </c>
      <c r="AH56" s="141" t="s">
        <v>917</v>
      </c>
      <c r="AI56" s="142">
        <f>N62</f>
        <v>0</v>
      </c>
      <c r="AJ56" s="148">
        <f>$P$62</f>
        <v>0</v>
      </c>
      <c r="AK56" s="63">
        <f t="shared" si="16"/>
        <v>0</v>
      </c>
      <c r="AM56" s="17"/>
    </row>
    <row r="57" spans="2:41" x14ac:dyDescent="0.25">
      <c r="B57" s="103"/>
      <c r="C57" s="192"/>
      <c r="D57" s="210"/>
      <c r="E57" s="2"/>
      <c r="F57" s="14"/>
      <c r="G57" s="14"/>
      <c r="H57" s="14"/>
      <c r="I57" s="2"/>
      <c r="J57" s="120">
        <v>0</v>
      </c>
      <c r="K57" s="55"/>
      <c r="L57" s="10"/>
      <c r="M57" s="109"/>
      <c r="N57" s="17">
        <f t="shared" si="18"/>
        <v>0</v>
      </c>
      <c r="O57" s="18">
        <f t="shared" si="19"/>
        <v>0</v>
      </c>
      <c r="P57" s="17">
        <f t="shared" si="20"/>
        <v>0</v>
      </c>
      <c r="Q57" s="18">
        <f t="shared" si="21"/>
        <v>0</v>
      </c>
      <c r="R57" s="17">
        <f t="shared" si="25"/>
        <v>0</v>
      </c>
      <c r="S57" s="17">
        <f t="shared" si="22"/>
        <v>0</v>
      </c>
      <c r="U57" s="6" t="s">
        <v>80</v>
      </c>
      <c r="V57" s="17">
        <f>DSUM($F$3:$J$45,5,BA13:BA14)</f>
        <v>0</v>
      </c>
      <c r="X57" s="62">
        <v>15</v>
      </c>
      <c r="Y57" s="36">
        <f t="shared" si="23"/>
        <v>0</v>
      </c>
      <c r="Z57" s="17">
        <f t="shared" si="24"/>
        <v>0</v>
      </c>
      <c r="AA57" s="44" t="s">
        <v>81</v>
      </c>
      <c r="AC57" s="62">
        <f>AC56+1</f>
        <v>2026</v>
      </c>
      <c r="AD57" s="62">
        <f>IF(AC57-1900&gt;(YEAR($AC$47)-1900),0,IF((YEAR($AC$47)-1900)=AC57-1900,$AC$47-DATE(AC57-1901,12,31),DATE(AC57-1900,12,31)-DATE(AC57-1901,12,31)))</f>
        <v>365</v>
      </c>
      <c r="AE57" s="46">
        <f t="shared" si="26"/>
        <v>3.3000000000000002E-2</v>
      </c>
      <c r="AF57" s="66">
        <f>(1+AE57/2)*(1+AE53+AE54+AE55)*(1+AE56)</f>
        <v>1.0846959684999997</v>
      </c>
      <c r="AG57" s="67">
        <f t="shared" si="27"/>
        <v>1.0846959684999997</v>
      </c>
      <c r="AH57" s="141" t="s">
        <v>918</v>
      </c>
      <c r="AI57" s="142">
        <f>P62</f>
        <v>0</v>
      </c>
      <c r="AJ57" s="148">
        <f>SUM($R$53:$R$55)</f>
        <v>0</v>
      </c>
      <c r="AK57" s="63">
        <f t="shared" si="16"/>
        <v>0</v>
      </c>
      <c r="AM57" s="17"/>
    </row>
    <row r="58" spans="2:41" x14ac:dyDescent="0.25">
      <c r="B58" s="103"/>
      <c r="C58" s="192"/>
      <c r="D58" s="210"/>
      <c r="E58" s="2"/>
      <c r="F58" s="14"/>
      <c r="G58" s="14"/>
      <c r="H58" s="14"/>
      <c r="I58" s="2"/>
      <c r="J58" s="120">
        <v>0</v>
      </c>
      <c r="K58" s="55"/>
      <c r="L58" s="10"/>
      <c r="M58" s="109"/>
      <c r="N58" s="17">
        <f t="shared" si="18"/>
        <v>0</v>
      </c>
      <c r="O58" s="18">
        <f t="shared" si="19"/>
        <v>0</v>
      </c>
      <c r="P58" s="17">
        <f t="shared" si="20"/>
        <v>0</v>
      </c>
      <c r="Q58" s="18">
        <f t="shared" si="21"/>
        <v>0</v>
      </c>
      <c r="R58" s="17">
        <f t="shared" si="25"/>
        <v>0</v>
      </c>
      <c r="S58" s="17">
        <f t="shared" si="22"/>
        <v>0</v>
      </c>
      <c r="U58" s="6" t="s">
        <v>82</v>
      </c>
      <c r="V58" s="17">
        <f>DSUM($F$3:$J$45,5,BA15:BA16)</f>
        <v>0</v>
      </c>
      <c r="X58" s="62">
        <v>16</v>
      </c>
      <c r="Y58" s="36">
        <f t="shared" si="23"/>
        <v>0</v>
      </c>
      <c r="Z58" s="17">
        <f t="shared" si="24"/>
        <v>0</v>
      </c>
      <c r="AA58" s="44" t="s">
        <v>83</v>
      </c>
      <c r="AC58" s="62">
        <f>AC57+1</f>
        <v>2027</v>
      </c>
      <c r="AD58" s="62">
        <f>IF(AC58-1900&gt;(YEAR($AC$47)-1900),0,IF((YEAR($AC$47)-1900)=AC58-1900,$AC$47-DATE(AC58-1901,12,31),DATE(AC58-1900,12,31)-DATE(AC58-1901,12,31)))</f>
        <v>365</v>
      </c>
      <c r="AE58" s="46">
        <f t="shared" si="26"/>
        <v>3.3000000000000002E-2</v>
      </c>
      <c r="AF58" s="66">
        <f>(1+AE58/2)*(1+AE53+AE54+AE55)*(1+AE56)*(1+AE57)</f>
        <v>1.1204909354604997</v>
      </c>
      <c r="AG58" s="67">
        <f t="shared" si="27"/>
        <v>1.1204909354604997</v>
      </c>
      <c r="AH58" s="54" t="s">
        <v>84</v>
      </c>
      <c r="AI58" s="149">
        <f>Z61</f>
        <v>0</v>
      </c>
      <c r="AJ58" s="150">
        <f>$Z$61</f>
        <v>0</v>
      </c>
      <c r="AK58" s="68">
        <f t="shared" si="16"/>
        <v>0</v>
      </c>
      <c r="AM58" s="17"/>
    </row>
    <row r="59" spans="2:41" x14ac:dyDescent="0.25">
      <c r="B59" s="103"/>
      <c r="C59" s="192"/>
      <c r="D59" s="210"/>
      <c r="E59" s="2"/>
      <c r="F59" s="14"/>
      <c r="G59" s="14"/>
      <c r="H59" s="14"/>
      <c r="I59" s="2"/>
      <c r="J59" s="120">
        <v>0</v>
      </c>
      <c r="K59" s="2"/>
      <c r="L59" s="10"/>
      <c r="M59" s="109"/>
      <c r="N59" s="17">
        <f t="shared" si="18"/>
        <v>0</v>
      </c>
      <c r="O59" s="18">
        <f t="shared" si="19"/>
        <v>0</v>
      </c>
      <c r="P59" s="17">
        <f t="shared" si="20"/>
        <v>0</v>
      </c>
      <c r="Q59" s="18">
        <f t="shared" si="21"/>
        <v>0</v>
      </c>
      <c r="R59" s="17">
        <f t="shared" si="25"/>
        <v>0</v>
      </c>
      <c r="S59" s="17">
        <f t="shared" si="22"/>
        <v>0</v>
      </c>
      <c r="U59" s="6" t="s">
        <v>67</v>
      </c>
      <c r="V59" s="17">
        <f>J51</f>
        <v>0</v>
      </c>
      <c r="X59" s="62">
        <v>17</v>
      </c>
      <c r="Y59" s="36">
        <f t="shared" si="23"/>
        <v>0</v>
      </c>
      <c r="Z59" s="17">
        <f t="shared" si="24"/>
        <v>0</v>
      </c>
      <c r="AA59" s="44" t="s">
        <v>85</v>
      </c>
      <c r="AC59" s="62">
        <f>AC58+1</f>
        <v>2028</v>
      </c>
      <c r="AD59" s="62">
        <f>IF(AC59-1900&gt;(YEAR($AC$47)-1900),0,IF((YEAR($AC$47)-1900)=AC59-1900,$AC$47-DATE(AC59-1901,12,31),DATE(AC59-1900,12,31)-DATE(AC59-1901,12,31)))</f>
        <v>366</v>
      </c>
      <c r="AE59" s="46">
        <f t="shared" si="26"/>
        <v>3.3090410958904116E-2</v>
      </c>
      <c r="AF59" s="66">
        <f>(1+AE59/2)*(1+AE53+AE54+AE55)*(1+AE56)*(1+AE57)*(1+AE58)</f>
        <v>1.1575186108578461</v>
      </c>
      <c r="AG59" s="67">
        <f t="shared" si="27"/>
        <v>1.16068989472321</v>
      </c>
      <c r="AH59" s="189" t="s">
        <v>321</v>
      </c>
      <c r="AI59" s="151">
        <f>SUM(AI47:AI58)</f>
        <v>0</v>
      </c>
      <c r="AJ59" s="147">
        <f>SUM(AJ47:AJ58)</f>
        <v>0</v>
      </c>
      <c r="AK59" s="63">
        <f t="shared" si="16"/>
        <v>0</v>
      </c>
      <c r="AM59" s="17"/>
    </row>
    <row r="60" spans="2:41" x14ac:dyDescent="0.25">
      <c r="B60" s="103"/>
      <c r="C60" s="192"/>
      <c r="D60" s="210"/>
      <c r="E60" s="2"/>
      <c r="F60" s="14"/>
      <c r="G60" s="14"/>
      <c r="H60" s="14"/>
      <c r="I60" s="2"/>
      <c r="J60" s="120">
        <v>0</v>
      </c>
      <c r="K60" s="2"/>
      <c r="L60" s="10"/>
      <c r="M60" s="109"/>
      <c r="N60" s="17">
        <f t="shared" si="18"/>
        <v>0</v>
      </c>
      <c r="O60" s="18">
        <f t="shared" si="19"/>
        <v>0</v>
      </c>
      <c r="P60" s="17">
        <f t="shared" si="20"/>
        <v>0</v>
      </c>
      <c r="Q60" s="18">
        <f t="shared" si="21"/>
        <v>0</v>
      </c>
      <c r="R60" s="17">
        <f t="shared" si="25"/>
        <v>0</v>
      </c>
      <c r="S60" s="17">
        <f t="shared" si="22"/>
        <v>0</v>
      </c>
      <c r="U60" s="56" t="s">
        <v>11</v>
      </c>
      <c r="V60" s="42">
        <f>SUM(AJ48:AJ57)</f>
        <v>0</v>
      </c>
      <c r="W60" s="49"/>
      <c r="X60" s="69">
        <v>18</v>
      </c>
      <c r="Y60" s="70">
        <f t="shared" si="23"/>
        <v>0</v>
      </c>
      <c r="Z60" s="71">
        <f t="shared" si="24"/>
        <v>0</v>
      </c>
      <c r="AA60" s="44" t="s">
        <v>86</v>
      </c>
      <c r="AC60" s="62">
        <f>AC59+1</f>
        <v>2029</v>
      </c>
      <c r="AD60" s="62">
        <f>IF(AC60-1900&gt;(YEAR($AC$47)-1900),0,IF((YEAR($AC$47)-1900)=AC60-1900,$AC$47-DATE(AC60-1901,12,31),DATE(AC60-1900,12,31)-DATE(AC60-1901,12,31)))</f>
        <v>0</v>
      </c>
      <c r="AE60" s="46">
        <f t="shared" si="26"/>
        <v>0</v>
      </c>
      <c r="AF60" s="66">
        <f>(1+AE60/2)*(1+AE53+AE54+AE55)*(1+AE56)*(1+AE57)*(1+AE58)*(1+AE59)</f>
        <v>1.1763582877946921</v>
      </c>
      <c r="AG60" s="67">
        <f t="shared" si="27"/>
        <v>0</v>
      </c>
      <c r="AH60" s="190" t="s">
        <v>322</v>
      </c>
      <c r="AI60" s="152">
        <f>AI39</f>
        <v>0</v>
      </c>
      <c r="AJ60" s="220">
        <f>AI60</f>
        <v>0</v>
      </c>
      <c r="AK60" s="68">
        <f t="shared" si="16"/>
        <v>0</v>
      </c>
      <c r="AM60" s="17"/>
    </row>
    <row r="61" spans="2:41" ht="14.4" thickBot="1" x14ac:dyDescent="0.3">
      <c r="B61" s="111"/>
      <c r="C61" s="209"/>
      <c r="D61" s="211"/>
      <c r="E61" s="39"/>
      <c r="F61" s="39"/>
      <c r="G61" s="39"/>
      <c r="H61" s="39"/>
      <c r="I61" s="4"/>
      <c r="J61" s="105">
        <v>0</v>
      </c>
      <c r="K61" s="4"/>
      <c r="L61" s="72"/>
      <c r="M61" s="123"/>
      <c r="N61" s="42">
        <f t="shared" si="18"/>
        <v>0</v>
      </c>
      <c r="O61" s="43">
        <f t="shared" si="19"/>
        <v>0</v>
      </c>
      <c r="P61" s="42">
        <f t="shared" si="20"/>
        <v>0</v>
      </c>
      <c r="Q61" s="43">
        <f t="shared" si="21"/>
        <v>0</v>
      </c>
      <c r="R61" s="42">
        <f t="shared" si="25"/>
        <v>0</v>
      </c>
      <c r="S61" s="42">
        <f t="shared" si="22"/>
        <v>0</v>
      </c>
      <c r="U61" s="73"/>
      <c r="V61" s="73"/>
      <c r="W61" s="73"/>
      <c r="X61" s="73"/>
      <c r="Y61" s="73"/>
      <c r="Z61" s="17">
        <f>SUM(Z51:Z60)</f>
        <v>0</v>
      </c>
      <c r="AA61" s="74" t="s">
        <v>87</v>
      </c>
      <c r="AB61" s="75"/>
      <c r="AC61" s="9"/>
      <c r="AD61" s="9"/>
      <c r="AE61" s="76">
        <f>IF(AB48=0,0,SUM(AG55:AG60)/AB48-1)</f>
        <v>8.5889251927466548E-2</v>
      </c>
      <c r="AF61" s="75"/>
      <c r="AG61" s="77"/>
      <c r="AH61" s="189" t="s">
        <v>88</v>
      </c>
      <c r="AI61" s="153">
        <f>AI59+AI60</f>
        <v>0</v>
      </c>
      <c r="AJ61" s="154">
        <f>AJ59+AJ60</f>
        <v>0</v>
      </c>
      <c r="AK61" s="78">
        <f t="shared" si="16"/>
        <v>0</v>
      </c>
      <c r="AM61" s="17"/>
    </row>
    <row r="62" spans="2:41" ht="14.4" thickTop="1" x14ac:dyDescent="0.25">
      <c r="B62" s="112" t="s">
        <v>51</v>
      </c>
      <c r="C62" s="229" t="s">
        <v>940</v>
      </c>
      <c r="D62" s="212">
        <f>SUM(D53:D55)</f>
        <v>0</v>
      </c>
      <c r="J62" s="121">
        <f>SUM(J50:J61)</f>
        <v>0</v>
      </c>
      <c r="L62" s="17"/>
      <c r="M62" s="18"/>
      <c r="N62" s="17">
        <f>SUM(N50:N61)</f>
        <v>0</v>
      </c>
      <c r="O62" s="33"/>
      <c r="P62" s="17">
        <f>SUM(P50:P61)</f>
        <v>0</v>
      </c>
      <c r="Q62" s="33"/>
      <c r="R62" s="17">
        <f>SUM(R50:R61)</f>
        <v>0</v>
      </c>
      <c r="S62" s="17">
        <f>SUM(S50:S61)</f>
        <v>0</v>
      </c>
      <c r="V62" s="17"/>
      <c r="AH62" s="155" t="s">
        <v>323</v>
      </c>
      <c r="AI62" s="110">
        <f>IFERROR(AI37/AI47,0)</f>
        <v>0</v>
      </c>
      <c r="AJ62" s="28"/>
      <c r="AK62" s="26"/>
      <c r="AM62" s="17"/>
    </row>
    <row r="63" spans="2:41" x14ac:dyDescent="0.25">
      <c r="C63" s="235" t="s">
        <v>939</v>
      </c>
      <c r="D63" s="234">
        <f>D46+D62</f>
        <v>0</v>
      </c>
      <c r="J63" s="17"/>
      <c r="L63" s="17"/>
      <c r="M63" s="33"/>
      <c r="N63" s="17"/>
      <c r="Q63" s="33"/>
      <c r="R63" s="17"/>
      <c r="AF63" s="14"/>
      <c r="AG63" s="14" t="s">
        <v>52</v>
      </c>
      <c r="AH63" s="156" t="s">
        <v>324</v>
      </c>
      <c r="AI63" s="275">
        <v>0</v>
      </c>
      <c r="AJ63" s="28"/>
      <c r="AK63" s="14"/>
    </row>
    <row r="64" spans="2:41" x14ac:dyDescent="0.25">
      <c r="J64" s="17"/>
      <c r="L64" s="17"/>
      <c r="M64" s="33"/>
      <c r="N64" s="17"/>
      <c r="Q64" s="33"/>
      <c r="R64" s="17"/>
      <c r="AF64" s="14"/>
      <c r="AG64" s="14"/>
      <c r="AH64" s="238" t="s">
        <v>959</v>
      </c>
      <c r="AI64" s="238">
        <f>AI63-AI61</f>
        <v>0</v>
      </c>
    </row>
    <row r="65" spans="2:44" x14ac:dyDescent="0.25">
      <c r="AF65" s="14"/>
      <c r="AG65" s="14"/>
      <c r="AH65" s="156" t="s">
        <v>52</v>
      </c>
      <c r="AI65" s="157" t="s">
        <v>52</v>
      </c>
      <c r="AJ65" s="28"/>
      <c r="AK65" s="14"/>
    </row>
    <row r="66" spans="2:44" x14ac:dyDescent="0.25">
      <c r="B66" s="5" t="s">
        <v>52</v>
      </c>
      <c r="AF66" s="14"/>
      <c r="AG66" s="14"/>
    </row>
    <row r="67" spans="2:44" x14ac:dyDescent="0.25">
      <c r="B67" s="5" t="s">
        <v>52</v>
      </c>
      <c r="AF67" s="14"/>
      <c r="AG67" s="14"/>
    </row>
    <row r="68" spans="2:44" x14ac:dyDescent="0.25">
      <c r="AF68" s="14"/>
      <c r="AG68" s="14"/>
    </row>
    <row r="69" spans="2:44" x14ac:dyDescent="0.25">
      <c r="AF69" s="14"/>
      <c r="AG69" s="14"/>
      <c r="AL69" s="8"/>
    </row>
    <row r="70" spans="2:44" x14ac:dyDescent="0.25">
      <c r="AF70" s="14"/>
      <c r="AG70" s="14"/>
      <c r="AL70" s="8"/>
    </row>
    <row r="71" spans="2:44" x14ac:dyDescent="0.25">
      <c r="B71" s="34"/>
      <c r="C71" s="34"/>
      <c r="D71" s="34"/>
      <c r="E71" s="34"/>
      <c r="F71" s="34"/>
      <c r="G71" s="34"/>
      <c r="H71" s="34"/>
      <c r="I71" s="34"/>
      <c r="J71" s="34"/>
      <c r="K71" s="34"/>
      <c r="L71" s="34"/>
      <c r="M71" s="34"/>
      <c r="N71" s="34"/>
      <c r="O71" s="34"/>
      <c r="P71" s="34"/>
      <c r="Q71" s="34"/>
      <c r="R71" s="34"/>
      <c r="S71" s="34"/>
      <c r="T71" s="34"/>
      <c r="AF71" s="14"/>
      <c r="AG71" s="14"/>
      <c r="AH71" s="13"/>
      <c r="AI71" s="13"/>
      <c r="AJ71" s="28"/>
      <c r="AK71" s="14"/>
      <c r="AL71" s="8"/>
    </row>
    <row r="72" spans="2:44" x14ac:dyDescent="0.25">
      <c r="B72" s="34"/>
      <c r="C72" s="34"/>
      <c r="D72" s="34"/>
      <c r="E72" s="34"/>
      <c r="F72" s="34"/>
      <c r="G72" s="34"/>
      <c r="H72" s="34"/>
      <c r="I72" s="34"/>
      <c r="J72" s="34"/>
      <c r="K72" s="34"/>
      <c r="L72" s="34"/>
      <c r="M72" s="34"/>
      <c r="N72" s="34"/>
      <c r="O72" s="34"/>
      <c r="P72" s="34"/>
      <c r="Q72" s="34"/>
      <c r="R72" s="34"/>
      <c r="S72" s="34"/>
      <c r="T72" s="34"/>
      <c r="AF72" s="14"/>
      <c r="AG72" s="14"/>
      <c r="AH72" s="13"/>
      <c r="AI72" s="13"/>
      <c r="AJ72" s="28"/>
      <c r="AK72" s="14"/>
      <c r="AL72" s="8"/>
    </row>
    <row r="73" spans="2:44" x14ac:dyDescent="0.25">
      <c r="B73" s="34"/>
      <c r="C73" s="34"/>
      <c r="D73" s="34"/>
      <c r="E73" s="34"/>
      <c r="F73" s="34"/>
      <c r="G73" s="34"/>
      <c r="H73" s="34"/>
      <c r="I73" s="34"/>
      <c r="J73" s="34"/>
      <c r="K73" s="34"/>
      <c r="L73" s="34"/>
      <c r="M73" s="34"/>
      <c r="N73" s="34"/>
      <c r="O73" s="34"/>
      <c r="P73" s="34"/>
      <c r="Q73" s="34"/>
      <c r="R73" s="34"/>
      <c r="S73" s="34"/>
      <c r="T73" s="34"/>
      <c r="AF73" s="14"/>
      <c r="AG73" s="14"/>
      <c r="AH73" s="13"/>
      <c r="AI73" s="13"/>
      <c r="AJ73" s="28"/>
      <c r="AK73" s="14"/>
      <c r="AL73" s="8"/>
    </row>
    <row r="74" spans="2:44" x14ac:dyDescent="0.25">
      <c r="B74" s="34"/>
      <c r="C74" s="34"/>
      <c r="D74" s="34"/>
      <c r="E74" s="34"/>
      <c r="F74" s="34"/>
      <c r="G74" s="34"/>
      <c r="H74" s="34"/>
      <c r="I74" s="34"/>
      <c r="J74" s="34"/>
      <c r="K74" s="34"/>
      <c r="L74" s="34"/>
      <c r="M74" s="34"/>
      <c r="N74" s="34"/>
      <c r="O74" s="34"/>
      <c r="P74" s="34"/>
      <c r="Q74" s="34"/>
      <c r="R74" s="34"/>
      <c r="S74" s="34"/>
      <c r="T74" s="34"/>
      <c r="AF74" s="14"/>
      <c r="AG74" s="14"/>
      <c r="AH74" s="13"/>
      <c r="AI74" s="13"/>
      <c r="AJ74" s="28"/>
      <c r="AK74" s="14"/>
      <c r="AL74" s="8"/>
    </row>
    <row r="75" spans="2:44" x14ac:dyDescent="0.25">
      <c r="B75" s="34"/>
      <c r="C75" s="34"/>
      <c r="D75" s="34"/>
      <c r="E75" s="34"/>
      <c r="F75" s="34"/>
      <c r="G75" s="34"/>
      <c r="H75" s="34"/>
      <c r="I75" s="34"/>
      <c r="J75" s="34"/>
      <c r="K75" s="34"/>
      <c r="L75" s="34"/>
      <c r="M75" s="34"/>
      <c r="N75" s="34"/>
      <c r="O75" s="34"/>
      <c r="P75" s="34"/>
      <c r="Q75" s="34"/>
      <c r="R75" s="34"/>
      <c r="S75" s="34"/>
      <c r="T75" s="34"/>
      <c r="AF75" s="14"/>
      <c r="AG75" s="14"/>
      <c r="AH75" s="13"/>
      <c r="AI75" s="13"/>
      <c r="AJ75" s="28"/>
      <c r="AK75" s="14"/>
      <c r="AL75" s="8"/>
    </row>
    <row r="76" spans="2:44" x14ac:dyDescent="0.25">
      <c r="B76" s="34"/>
      <c r="C76" s="34"/>
      <c r="D76" s="34"/>
      <c r="E76" s="34"/>
      <c r="F76" s="34"/>
      <c r="G76" s="34"/>
      <c r="H76" s="34"/>
      <c r="I76" s="34"/>
      <c r="J76" s="34"/>
      <c r="K76" s="34"/>
      <c r="L76" s="34"/>
      <c r="M76" s="34"/>
      <c r="N76" s="34"/>
      <c r="O76" s="34"/>
      <c r="P76" s="34"/>
      <c r="Q76" s="34"/>
      <c r="R76" s="34"/>
      <c r="S76" s="34"/>
      <c r="T76" s="34"/>
      <c r="AF76" s="14"/>
      <c r="AG76" s="14"/>
      <c r="AH76" s="13"/>
      <c r="AI76" s="13"/>
      <c r="AJ76" s="28"/>
      <c r="AK76" s="14"/>
      <c r="AL76" s="8"/>
    </row>
    <row r="77" spans="2:44" x14ac:dyDescent="0.25">
      <c r="B77" s="34"/>
      <c r="C77" s="34"/>
      <c r="D77" s="34"/>
      <c r="E77" s="34"/>
      <c r="F77" s="34"/>
      <c r="G77" s="34"/>
      <c r="H77" s="34"/>
      <c r="I77" s="34"/>
      <c r="J77" s="34"/>
      <c r="K77" s="34"/>
      <c r="L77" s="34"/>
      <c r="M77" s="34"/>
      <c r="N77" s="34"/>
      <c r="O77" s="34"/>
      <c r="P77" s="34"/>
      <c r="Q77" s="34"/>
      <c r="R77" s="34"/>
      <c r="S77" s="34"/>
      <c r="T77" s="34"/>
      <c r="AF77" s="14"/>
      <c r="AG77" s="14"/>
      <c r="AH77" s="13"/>
      <c r="AI77" s="13"/>
      <c r="AJ77" s="28"/>
      <c r="AK77" s="14"/>
      <c r="AL77" s="8"/>
    </row>
    <row r="78" spans="2:44" x14ac:dyDescent="0.25">
      <c r="B78" s="34"/>
      <c r="C78" s="34"/>
      <c r="D78" s="34"/>
      <c r="E78" s="34"/>
      <c r="F78" s="34"/>
      <c r="G78" s="34"/>
      <c r="H78" s="34"/>
      <c r="I78" s="34"/>
      <c r="J78" s="34"/>
      <c r="K78" s="34"/>
      <c r="L78" s="34"/>
      <c r="M78" s="34"/>
      <c r="N78" s="34"/>
      <c r="O78" s="34"/>
      <c r="P78" s="34"/>
      <c r="Q78" s="34"/>
      <c r="R78" s="34"/>
      <c r="S78" s="34"/>
      <c r="T78" s="34"/>
      <c r="AF78" s="14"/>
      <c r="AG78" s="14"/>
      <c r="AH78" s="13"/>
      <c r="AI78" s="13"/>
      <c r="AJ78" s="28"/>
      <c r="AK78" s="14"/>
      <c r="AL78" s="8"/>
      <c r="AR78" s="17"/>
    </row>
    <row r="79" spans="2:44" x14ac:dyDescent="0.25">
      <c r="B79" s="34"/>
      <c r="C79" s="34"/>
      <c r="D79" s="34"/>
      <c r="E79" s="34"/>
      <c r="F79" s="34"/>
      <c r="G79" s="34"/>
      <c r="H79" s="34"/>
      <c r="I79" s="34"/>
      <c r="J79" s="34"/>
      <c r="K79" s="34"/>
      <c r="L79" s="34"/>
      <c r="M79" s="34"/>
      <c r="N79" s="34"/>
      <c r="O79" s="34"/>
      <c r="P79" s="34"/>
      <c r="Q79" s="34"/>
      <c r="R79" s="34"/>
      <c r="S79" s="34"/>
      <c r="T79" s="34"/>
      <c r="AF79" s="14"/>
      <c r="AG79" s="14"/>
      <c r="AH79" s="13"/>
      <c r="AI79" s="13"/>
      <c r="AJ79" s="28"/>
      <c r="AK79" s="14"/>
      <c r="AL79" s="8"/>
      <c r="AR79" s="17"/>
    </row>
    <row r="80" spans="2:44" x14ac:dyDescent="0.25">
      <c r="B80" s="34"/>
      <c r="C80" s="34"/>
      <c r="D80" s="34"/>
      <c r="E80" s="34"/>
      <c r="F80" s="34"/>
      <c r="G80" s="34"/>
      <c r="H80" s="34"/>
      <c r="I80" s="34"/>
      <c r="J80" s="34"/>
      <c r="K80" s="34"/>
      <c r="L80" s="34"/>
      <c r="M80" s="34"/>
      <c r="N80" s="34"/>
      <c r="O80" s="34"/>
      <c r="P80" s="34"/>
      <c r="Q80" s="34"/>
      <c r="R80" s="34"/>
      <c r="S80" s="34"/>
      <c r="T80" s="34"/>
      <c r="AF80" s="14"/>
      <c r="AG80" s="14"/>
      <c r="AH80" s="13"/>
      <c r="AI80" s="13"/>
      <c r="AJ80" s="28"/>
      <c r="AK80" s="14"/>
      <c r="AL80" s="8"/>
      <c r="AQ80" s="48"/>
      <c r="AR80" s="17"/>
    </row>
    <row r="81" spans="2:44" x14ac:dyDescent="0.25">
      <c r="B81" s="34"/>
      <c r="C81" s="34"/>
      <c r="D81" s="34"/>
      <c r="E81" s="34"/>
      <c r="F81" s="34"/>
      <c r="G81" s="34"/>
      <c r="H81" s="34"/>
      <c r="I81" s="34"/>
      <c r="J81" s="34"/>
      <c r="K81" s="34"/>
      <c r="L81" s="34"/>
      <c r="M81" s="34"/>
      <c r="N81" s="34"/>
      <c r="O81" s="34"/>
      <c r="P81" s="34"/>
      <c r="Q81" s="34"/>
      <c r="R81" s="34"/>
      <c r="S81" s="34"/>
      <c r="T81" s="34"/>
      <c r="AF81" s="14"/>
      <c r="AG81" s="14"/>
      <c r="AH81" s="13"/>
      <c r="AI81" s="13"/>
      <c r="AJ81" s="28"/>
      <c r="AK81" s="14"/>
      <c r="AL81" s="8"/>
      <c r="AR81" s="17"/>
    </row>
    <row r="82" spans="2:44" x14ac:dyDescent="0.25">
      <c r="B82" s="34"/>
      <c r="C82" s="34"/>
      <c r="D82" s="34"/>
      <c r="E82" s="34"/>
      <c r="F82" s="34"/>
      <c r="G82" s="34"/>
      <c r="H82" s="34"/>
      <c r="I82" s="34"/>
      <c r="J82" s="34"/>
      <c r="K82" s="34"/>
      <c r="L82" s="34"/>
      <c r="M82" s="34"/>
      <c r="N82" s="34"/>
      <c r="O82" s="34"/>
      <c r="P82" s="34"/>
      <c r="Q82" s="34"/>
      <c r="R82" s="34"/>
      <c r="S82" s="34"/>
      <c r="T82" s="34"/>
      <c r="V82" s="17"/>
      <c r="Y82" s="79"/>
      <c r="AF82" s="14"/>
      <c r="AG82" s="14"/>
      <c r="AH82" s="13"/>
      <c r="AI82" s="13"/>
      <c r="AJ82" s="28"/>
      <c r="AK82" s="14"/>
      <c r="AL82" s="8"/>
    </row>
    <row r="83" spans="2:44" x14ac:dyDescent="0.25">
      <c r="B83" s="34"/>
      <c r="C83" s="34"/>
      <c r="D83" s="34"/>
      <c r="E83" s="34"/>
      <c r="F83" s="34"/>
      <c r="G83" s="34"/>
      <c r="H83" s="34"/>
      <c r="I83" s="34"/>
      <c r="J83" s="34"/>
      <c r="K83" s="34"/>
      <c r="L83" s="34"/>
      <c r="M83" s="34"/>
      <c r="N83" s="34"/>
      <c r="O83" s="34"/>
      <c r="P83" s="34"/>
      <c r="Q83" s="34"/>
      <c r="R83" s="34"/>
      <c r="S83" s="34"/>
      <c r="T83" s="34"/>
      <c r="V83" s="17"/>
      <c r="Y83" s="79"/>
      <c r="AF83" s="14"/>
      <c r="AG83" s="14"/>
      <c r="AH83" s="13"/>
      <c r="AI83" s="13"/>
      <c r="AJ83" s="28"/>
      <c r="AK83" s="14"/>
      <c r="AL83" s="8"/>
    </row>
    <row r="84" spans="2:44" x14ac:dyDescent="0.25">
      <c r="B84" s="34"/>
      <c r="C84" s="34"/>
      <c r="D84" s="34"/>
      <c r="E84" s="34"/>
      <c r="F84" s="34"/>
      <c r="G84" s="34"/>
      <c r="H84" s="34"/>
      <c r="I84" s="34"/>
      <c r="J84" s="34"/>
      <c r="K84" s="34"/>
      <c r="L84" s="34"/>
      <c r="M84" s="34"/>
      <c r="N84" s="34"/>
      <c r="O84" s="34"/>
      <c r="P84" s="34"/>
      <c r="Q84" s="34"/>
      <c r="R84" s="34"/>
      <c r="S84" s="34"/>
      <c r="T84" s="34"/>
      <c r="V84" s="17"/>
      <c r="Y84" s="79"/>
      <c r="AF84" s="14"/>
      <c r="AG84" s="14"/>
      <c r="AH84" s="13"/>
      <c r="AI84" s="13"/>
      <c r="AJ84" s="28"/>
      <c r="AK84" s="14"/>
      <c r="AL84" s="8"/>
    </row>
    <row r="85" spans="2:44" x14ac:dyDescent="0.25">
      <c r="B85" s="34"/>
      <c r="C85" s="34"/>
      <c r="D85" s="34"/>
      <c r="E85" s="34"/>
      <c r="F85" s="34"/>
      <c r="G85" s="34"/>
      <c r="H85" s="34"/>
      <c r="I85" s="34"/>
      <c r="J85" s="34"/>
      <c r="K85" s="34"/>
      <c r="L85" s="34"/>
      <c r="M85" s="34"/>
      <c r="N85" s="34"/>
      <c r="O85" s="34"/>
      <c r="P85" s="34"/>
      <c r="Q85" s="34"/>
      <c r="R85" s="34"/>
      <c r="S85" s="34"/>
      <c r="T85" s="34"/>
      <c r="V85" s="17"/>
      <c r="Y85" s="79"/>
      <c r="AF85" s="14"/>
      <c r="AG85" s="14"/>
      <c r="AH85" s="13"/>
      <c r="AI85" s="13"/>
      <c r="AJ85" s="28"/>
      <c r="AK85" s="14"/>
      <c r="AL85" s="8"/>
    </row>
    <row r="86" spans="2:44" x14ac:dyDescent="0.25">
      <c r="V86" s="17"/>
      <c r="Y86" s="79"/>
      <c r="AF86" s="14"/>
      <c r="AG86" s="14"/>
      <c r="AH86" s="13"/>
      <c r="AI86" s="13"/>
      <c r="AJ86" s="28"/>
      <c r="AK86" s="14"/>
      <c r="AL86" s="8"/>
    </row>
    <row r="87" spans="2:44" x14ac:dyDescent="0.25">
      <c r="N87" s="48"/>
      <c r="V87" s="17"/>
      <c r="Y87" s="79"/>
      <c r="AF87" s="14"/>
      <c r="AG87" s="14"/>
      <c r="AH87" s="13"/>
      <c r="AI87" s="13"/>
      <c r="AJ87" s="28"/>
      <c r="AK87" s="14"/>
      <c r="AL87" s="8"/>
    </row>
    <row r="88" spans="2:44" x14ac:dyDescent="0.25">
      <c r="D88" s="8"/>
      <c r="N88" s="48"/>
      <c r="V88" s="17"/>
      <c r="Y88" s="79"/>
      <c r="AF88" s="14"/>
      <c r="AG88" s="14"/>
      <c r="AH88" s="13"/>
      <c r="AI88" s="13"/>
      <c r="AJ88" s="28"/>
      <c r="AK88" s="14"/>
      <c r="AL88" s="8"/>
    </row>
    <row r="89" spans="2:44" x14ac:dyDescent="0.25">
      <c r="B89" s="79"/>
      <c r="C89" s="79"/>
      <c r="D89" s="8"/>
      <c r="H89" s="79"/>
      <c r="K89" s="79"/>
      <c r="M89" s="79"/>
      <c r="Q89" s="79"/>
      <c r="V89" s="17"/>
      <c r="Y89" s="79"/>
      <c r="AF89" s="14"/>
      <c r="AG89" s="14"/>
      <c r="AH89" s="13"/>
      <c r="AI89" s="13"/>
      <c r="AJ89" s="28"/>
      <c r="AK89" s="14"/>
      <c r="AL89" s="8"/>
    </row>
    <row r="90" spans="2:44" x14ac:dyDescent="0.25">
      <c r="D90" s="8"/>
      <c r="H90" s="79"/>
      <c r="K90" s="79"/>
      <c r="M90" s="79"/>
      <c r="Q90" s="79"/>
      <c r="V90" s="17"/>
      <c r="Y90" s="79"/>
      <c r="AF90" s="14"/>
      <c r="AG90" s="14"/>
      <c r="AH90" s="13"/>
      <c r="AI90" s="13"/>
      <c r="AJ90" s="28"/>
      <c r="AK90" s="14"/>
      <c r="AL90" s="8"/>
    </row>
    <row r="91" spans="2:44" x14ac:dyDescent="0.25">
      <c r="D91" s="8"/>
      <c r="H91" s="79"/>
      <c r="K91" s="79"/>
      <c r="M91" s="79"/>
      <c r="Q91" s="79"/>
      <c r="V91" s="17"/>
      <c r="Y91" s="79"/>
      <c r="AF91" s="14"/>
      <c r="AG91" s="14"/>
      <c r="AH91" s="13"/>
      <c r="AI91" s="13"/>
      <c r="AJ91" s="28"/>
      <c r="AK91" s="14"/>
      <c r="AL91" s="8"/>
    </row>
    <row r="92" spans="2:44" x14ac:dyDescent="0.25">
      <c r="D92" s="8"/>
      <c r="H92" s="79"/>
      <c r="K92" s="79"/>
      <c r="M92" s="79"/>
      <c r="Q92" s="79"/>
      <c r="Y92" s="79"/>
      <c r="AF92" s="14"/>
      <c r="AG92" s="14"/>
      <c r="AH92" s="13"/>
      <c r="AI92" s="13"/>
      <c r="AJ92" s="28"/>
      <c r="AK92" s="14"/>
      <c r="AL92" s="8"/>
    </row>
    <row r="93" spans="2:44" x14ac:dyDescent="0.25">
      <c r="D93" s="8"/>
      <c r="H93" s="79"/>
      <c r="K93" s="79"/>
      <c r="M93" s="79"/>
      <c r="Q93" s="79"/>
      <c r="Y93" s="79"/>
      <c r="AF93" s="14"/>
      <c r="AG93" s="14"/>
      <c r="AH93" s="13"/>
      <c r="AI93" s="13"/>
      <c r="AJ93" s="28"/>
      <c r="AK93" s="14"/>
      <c r="AL93" s="8"/>
    </row>
    <row r="94" spans="2:44" x14ac:dyDescent="0.25">
      <c r="D94" s="8"/>
      <c r="H94" s="79"/>
      <c r="K94" s="79"/>
      <c r="M94" s="79"/>
      <c r="Q94" s="79"/>
      <c r="Y94" s="79"/>
      <c r="AF94" s="14"/>
      <c r="AG94" s="14"/>
      <c r="AH94" s="13"/>
      <c r="AI94" s="13"/>
      <c r="AJ94" s="28"/>
      <c r="AK94" s="14"/>
      <c r="AL94" s="8"/>
    </row>
    <row r="95" spans="2:44" x14ac:dyDescent="0.25">
      <c r="D95" s="8"/>
      <c r="H95" s="79"/>
      <c r="K95" s="79"/>
      <c r="M95" s="79"/>
      <c r="Q95" s="79"/>
      <c r="Y95" s="79"/>
      <c r="AF95" s="14"/>
      <c r="AG95" s="14"/>
      <c r="AH95" s="13"/>
      <c r="AI95" s="13"/>
      <c r="AJ95" s="28"/>
      <c r="AK95" s="14"/>
      <c r="AL95" s="8"/>
    </row>
    <row r="96" spans="2:44" x14ac:dyDescent="0.25">
      <c r="D96" s="8"/>
      <c r="H96" s="79"/>
      <c r="K96" s="79"/>
      <c r="M96" s="79"/>
      <c r="Q96" s="79"/>
      <c r="Y96" s="79"/>
      <c r="AF96" s="14"/>
      <c r="AG96" s="14"/>
      <c r="AH96" s="13"/>
      <c r="AI96" s="13"/>
      <c r="AJ96" s="28"/>
      <c r="AK96" s="14"/>
      <c r="AL96" s="8"/>
    </row>
    <row r="97" spans="4:38" x14ac:dyDescent="0.25">
      <c r="D97" s="8"/>
      <c r="H97" s="79"/>
      <c r="K97" s="79"/>
      <c r="M97" s="79"/>
      <c r="Q97" s="79"/>
      <c r="Y97" s="79"/>
      <c r="AF97" s="14"/>
      <c r="AG97" s="14"/>
      <c r="AH97" s="13"/>
      <c r="AI97" s="13"/>
      <c r="AJ97" s="28"/>
      <c r="AK97" s="14"/>
      <c r="AL97" s="8"/>
    </row>
    <row r="98" spans="4:38" x14ac:dyDescent="0.25">
      <c r="D98" s="8"/>
      <c r="H98" s="79"/>
      <c r="K98" s="79"/>
      <c r="M98" s="79"/>
      <c r="Q98" s="79"/>
      <c r="Y98" s="79"/>
      <c r="AF98" s="14"/>
      <c r="AG98" s="14"/>
      <c r="AH98" s="13"/>
      <c r="AI98" s="13"/>
      <c r="AJ98" s="28"/>
      <c r="AK98" s="14"/>
      <c r="AL98" s="8"/>
    </row>
    <row r="99" spans="4:38" x14ac:dyDescent="0.25">
      <c r="D99" s="8"/>
      <c r="H99" s="79"/>
      <c r="K99" s="79"/>
      <c r="M99" s="79"/>
      <c r="Q99" s="79"/>
      <c r="Y99" s="79"/>
      <c r="AF99" s="14"/>
      <c r="AG99" s="14"/>
      <c r="AH99" s="13"/>
      <c r="AI99" s="13"/>
      <c r="AJ99" s="28"/>
      <c r="AK99" s="14"/>
      <c r="AL99" s="8"/>
    </row>
    <row r="100" spans="4:38" x14ac:dyDescent="0.25">
      <c r="D100" s="8"/>
      <c r="H100" s="79"/>
      <c r="K100" s="79"/>
      <c r="M100" s="79"/>
      <c r="Q100" s="79"/>
      <c r="Y100" s="79"/>
      <c r="AF100" s="14"/>
      <c r="AG100" s="14"/>
      <c r="AH100" s="14"/>
      <c r="AI100" s="13"/>
      <c r="AJ100" s="28"/>
      <c r="AK100" s="14"/>
      <c r="AL100" s="8"/>
    </row>
    <row r="101" spans="4:38" x14ac:dyDescent="0.25">
      <c r="D101" s="8"/>
      <c r="H101" s="79"/>
      <c r="K101" s="79"/>
      <c r="M101" s="79"/>
      <c r="Q101" s="79"/>
      <c r="Y101" s="79"/>
      <c r="AF101" s="14"/>
      <c r="AG101" s="14"/>
      <c r="AH101" s="14"/>
      <c r="AI101" s="13"/>
      <c r="AJ101" s="28"/>
      <c r="AK101" s="14"/>
      <c r="AL101" s="8"/>
    </row>
    <row r="102" spans="4:38" x14ac:dyDescent="0.25">
      <c r="D102" s="8"/>
      <c r="H102" s="79"/>
      <c r="K102" s="79"/>
      <c r="M102" s="79"/>
      <c r="Q102" s="79"/>
      <c r="Y102" s="79"/>
      <c r="AF102" s="14"/>
      <c r="AG102" s="14"/>
      <c r="AH102" s="14"/>
      <c r="AI102" s="13"/>
      <c r="AJ102" s="28"/>
      <c r="AK102" s="14"/>
      <c r="AL102" s="8"/>
    </row>
    <row r="103" spans="4:38" x14ac:dyDescent="0.25">
      <c r="D103" s="8"/>
      <c r="H103" s="79"/>
      <c r="K103" s="79"/>
      <c r="M103" s="79"/>
      <c r="Q103" s="79"/>
      <c r="Y103" s="79"/>
      <c r="AF103" s="14"/>
      <c r="AG103" s="14"/>
      <c r="AH103" s="14"/>
      <c r="AI103" s="13"/>
      <c r="AJ103" s="28"/>
      <c r="AK103" s="14"/>
    </row>
    <row r="104" spans="4:38" x14ac:dyDescent="0.25">
      <c r="D104" s="8"/>
      <c r="H104" s="79"/>
      <c r="K104" s="79"/>
      <c r="M104" s="79"/>
      <c r="Q104" s="79"/>
      <c r="Y104" s="79"/>
      <c r="AF104" s="14"/>
      <c r="AG104" s="14"/>
      <c r="AH104" s="14"/>
      <c r="AI104" s="13"/>
      <c r="AJ104" s="28"/>
      <c r="AK104" s="14"/>
    </row>
    <row r="105" spans="4:38" x14ac:dyDescent="0.25">
      <c r="D105" s="8"/>
      <c r="K105" s="79"/>
      <c r="M105" s="79"/>
      <c r="Q105" s="79"/>
      <c r="Y105" s="79"/>
      <c r="AF105" s="14"/>
      <c r="AG105" s="14"/>
      <c r="AH105" s="14"/>
      <c r="AI105" s="13"/>
      <c r="AJ105" s="28"/>
      <c r="AK105" s="14"/>
    </row>
    <row r="106" spans="4:38" x14ac:dyDescent="0.25">
      <c r="D106" s="8"/>
      <c r="K106" s="79"/>
      <c r="M106" s="79"/>
      <c r="Q106" s="79"/>
      <c r="Y106" s="79"/>
      <c r="AF106" s="14"/>
      <c r="AG106" s="14"/>
      <c r="AH106" s="14"/>
      <c r="AI106" s="13"/>
      <c r="AJ106" s="28"/>
      <c r="AK106" s="14"/>
    </row>
    <row r="107" spans="4:38" x14ac:dyDescent="0.25">
      <c r="D107" s="8"/>
      <c r="K107" s="79"/>
      <c r="M107" s="79"/>
      <c r="Q107" s="79"/>
      <c r="Y107" s="79"/>
      <c r="AF107" s="14"/>
      <c r="AG107" s="14"/>
      <c r="AH107" s="14"/>
      <c r="AI107" s="13"/>
      <c r="AJ107" s="28"/>
      <c r="AK107" s="14"/>
    </row>
    <row r="108" spans="4:38" x14ac:dyDescent="0.25">
      <c r="D108" s="8"/>
      <c r="K108" s="79"/>
      <c r="M108" s="79"/>
      <c r="Q108" s="79"/>
      <c r="Y108" s="79"/>
      <c r="AF108" s="14"/>
      <c r="AG108" s="14"/>
      <c r="AH108" s="14"/>
      <c r="AI108" s="13"/>
      <c r="AJ108" s="28"/>
      <c r="AK108" s="14"/>
    </row>
    <row r="109" spans="4:38" x14ac:dyDescent="0.25">
      <c r="D109" s="8"/>
      <c r="K109" s="79"/>
      <c r="M109" s="79"/>
      <c r="Q109" s="79"/>
      <c r="Y109" s="79"/>
      <c r="AF109" s="14"/>
      <c r="AG109" s="14"/>
      <c r="AH109" s="14"/>
      <c r="AI109" s="13"/>
      <c r="AJ109" s="28"/>
      <c r="AK109" s="14"/>
    </row>
    <row r="110" spans="4:38" x14ac:dyDescent="0.25">
      <c r="D110" s="8"/>
      <c r="K110" s="79"/>
      <c r="M110" s="79"/>
      <c r="Q110" s="79"/>
      <c r="Y110" s="79"/>
      <c r="AF110" s="14"/>
      <c r="AG110" s="14"/>
      <c r="AH110" s="14"/>
      <c r="AI110" s="13"/>
      <c r="AJ110" s="28"/>
      <c r="AK110" s="14"/>
    </row>
    <row r="111" spans="4:38" x14ac:dyDescent="0.25">
      <c r="D111" s="8"/>
      <c r="K111" s="79"/>
      <c r="M111" s="79"/>
      <c r="Q111" s="79"/>
      <c r="AF111" s="14"/>
      <c r="AG111" s="14"/>
      <c r="AH111" s="14"/>
      <c r="AI111" s="13"/>
      <c r="AJ111" s="28"/>
      <c r="AK111" s="14"/>
    </row>
    <row r="112" spans="4:38" x14ac:dyDescent="0.25">
      <c r="D112" s="8"/>
      <c r="K112" s="79"/>
      <c r="M112" s="79"/>
      <c r="Q112" s="79"/>
      <c r="AF112" s="14"/>
      <c r="AG112" s="14"/>
      <c r="AH112" s="14"/>
      <c r="AI112" s="13"/>
      <c r="AJ112" s="28"/>
      <c r="AK112" s="14"/>
    </row>
    <row r="113" spans="4:37" x14ac:dyDescent="0.25">
      <c r="D113" s="8"/>
      <c r="K113" s="79"/>
      <c r="M113" s="79"/>
      <c r="Q113" s="79"/>
      <c r="AF113" s="14"/>
      <c r="AG113" s="14"/>
      <c r="AH113" s="14"/>
      <c r="AI113" s="13"/>
      <c r="AJ113" s="28"/>
      <c r="AK113" s="14"/>
    </row>
    <row r="114" spans="4:37" x14ac:dyDescent="0.25">
      <c r="D114" s="8"/>
      <c r="K114" s="79"/>
      <c r="M114" s="79"/>
      <c r="Q114" s="79"/>
      <c r="AF114" s="14"/>
      <c r="AG114" s="14"/>
      <c r="AH114" s="14"/>
      <c r="AI114" s="13"/>
      <c r="AJ114" s="28"/>
      <c r="AK114" s="14"/>
    </row>
    <row r="115" spans="4:37" x14ac:dyDescent="0.25">
      <c r="D115" s="8"/>
      <c r="K115" s="79"/>
      <c r="M115" s="79"/>
      <c r="Q115" s="79"/>
      <c r="AF115" s="14"/>
      <c r="AG115" s="14"/>
      <c r="AH115" s="14"/>
      <c r="AI115" s="13"/>
      <c r="AJ115" s="28"/>
      <c r="AK115" s="14"/>
    </row>
    <row r="116" spans="4:37" x14ac:dyDescent="0.25">
      <c r="D116" s="8"/>
      <c r="K116" s="79"/>
      <c r="M116" s="79"/>
      <c r="Q116" s="79"/>
      <c r="U116" s="65"/>
      <c r="V116" s="18"/>
      <c r="Y116" s="79"/>
      <c r="AF116" s="14"/>
      <c r="AG116" s="14"/>
      <c r="AH116" s="14"/>
      <c r="AI116" s="13"/>
      <c r="AJ116" s="28"/>
      <c r="AK116" s="14"/>
    </row>
    <row r="117" spans="4:37" x14ac:dyDescent="0.25">
      <c r="D117" s="8"/>
      <c r="K117" s="79"/>
      <c r="M117" s="79"/>
      <c r="Q117" s="79"/>
      <c r="U117" s="65"/>
      <c r="V117" s="18"/>
      <c r="Y117" s="79"/>
      <c r="AF117" s="14"/>
      <c r="AG117" s="14"/>
      <c r="AH117" s="14"/>
      <c r="AI117" s="13"/>
      <c r="AJ117" s="28"/>
      <c r="AK117" s="14"/>
    </row>
    <row r="118" spans="4:37" x14ac:dyDescent="0.25">
      <c r="D118" s="8"/>
      <c r="K118" s="79"/>
      <c r="M118" s="79"/>
      <c r="Q118" s="79"/>
      <c r="U118" s="65"/>
      <c r="V118" s="18"/>
      <c r="Y118" s="79"/>
      <c r="AF118" s="14"/>
      <c r="AG118" s="14"/>
      <c r="AH118" s="14"/>
      <c r="AI118" s="13"/>
      <c r="AJ118" s="28"/>
      <c r="AK118" s="14"/>
    </row>
    <row r="119" spans="4:37" x14ac:dyDescent="0.25">
      <c r="D119" s="8"/>
      <c r="U119" s="65"/>
      <c r="V119" s="18"/>
      <c r="Y119" s="79"/>
      <c r="AF119" s="14"/>
      <c r="AG119" s="14"/>
      <c r="AH119" s="14"/>
      <c r="AI119" s="13"/>
      <c r="AJ119" s="28"/>
      <c r="AK119" s="14"/>
    </row>
    <row r="120" spans="4:37" x14ac:dyDescent="0.25">
      <c r="D120" s="8"/>
      <c r="U120" s="65"/>
      <c r="V120" s="18"/>
      <c r="Y120" s="79"/>
      <c r="AF120" s="14"/>
      <c r="AG120" s="14"/>
      <c r="AH120" s="14"/>
      <c r="AI120" s="13"/>
      <c r="AJ120" s="28"/>
      <c r="AK120" s="14"/>
    </row>
    <row r="121" spans="4:37" x14ac:dyDescent="0.25">
      <c r="U121" s="65"/>
      <c r="V121" s="18"/>
      <c r="Y121" s="79"/>
      <c r="AF121" s="14"/>
      <c r="AG121" s="14"/>
      <c r="AH121" s="14"/>
      <c r="AI121" s="13"/>
      <c r="AJ121" s="28"/>
      <c r="AK121" s="14"/>
    </row>
    <row r="122" spans="4:37" x14ac:dyDescent="0.25">
      <c r="U122" s="65"/>
      <c r="V122" s="18"/>
      <c r="Y122" s="79"/>
      <c r="AF122" s="14"/>
      <c r="AG122" s="14"/>
      <c r="AH122" s="14"/>
      <c r="AI122" s="13"/>
      <c r="AJ122" s="28"/>
      <c r="AK122" s="14"/>
    </row>
    <row r="123" spans="4:37" x14ac:dyDescent="0.25">
      <c r="U123" s="65"/>
      <c r="V123" s="18"/>
      <c r="Y123" s="79"/>
      <c r="AF123" s="14"/>
      <c r="AG123" s="14"/>
      <c r="AH123" s="14"/>
      <c r="AI123" s="13"/>
      <c r="AJ123" s="28"/>
      <c r="AK123" s="14"/>
    </row>
    <row r="124" spans="4:37" x14ac:dyDescent="0.25">
      <c r="D124" s="8"/>
      <c r="I124" s="17"/>
      <c r="M124" s="79"/>
      <c r="Q124" s="79"/>
      <c r="AF124" s="14"/>
      <c r="AG124" s="14"/>
      <c r="AH124" s="14"/>
      <c r="AI124" s="13"/>
      <c r="AJ124" s="28"/>
      <c r="AK124" s="14"/>
    </row>
    <row r="125" spans="4:37" x14ac:dyDescent="0.25">
      <c r="D125" s="8"/>
      <c r="I125" s="17"/>
      <c r="M125" s="79"/>
      <c r="Q125" s="79"/>
      <c r="AF125" s="14"/>
      <c r="AG125" s="14"/>
      <c r="AH125" s="14"/>
      <c r="AI125" s="13"/>
      <c r="AJ125" s="28"/>
      <c r="AK125" s="14"/>
    </row>
    <row r="126" spans="4:37" x14ac:dyDescent="0.25">
      <c r="I126" s="17"/>
      <c r="M126" s="79"/>
      <c r="Q126" s="79"/>
      <c r="AF126" s="14"/>
      <c r="AG126" s="14"/>
      <c r="AH126" s="14"/>
      <c r="AI126" s="13"/>
      <c r="AJ126" s="28"/>
      <c r="AK126" s="14"/>
    </row>
    <row r="127" spans="4:37" x14ac:dyDescent="0.25">
      <c r="I127" s="17"/>
      <c r="M127" s="79"/>
      <c r="Q127" s="79"/>
      <c r="AF127" s="14"/>
      <c r="AG127" s="14"/>
      <c r="AH127" s="14"/>
      <c r="AI127" s="13"/>
      <c r="AJ127" s="28"/>
      <c r="AK127" s="14"/>
    </row>
    <row r="128" spans="4:37" x14ac:dyDescent="0.25">
      <c r="I128" s="17"/>
      <c r="M128" s="79"/>
      <c r="Q128" s="79"/>
      <c r="AF128" s="14"/>
      <c r="AG128" s="14"/>
      <c r="AH128" s="14"/>
      <c r="AI128" s="14"/>
      <c r="AJ128" s="28"/>
      <c r="AK128" s="14"/>
    </row>
    <row r="129" spans="8:37" x14ac:dyDescent="0.25">
      <c r="I129" s="17"/>
      <c r="M129" s="79"/>
      <c r="Q129" s="79"/>
      <c r="AF129" s="14"/>
      <c r="AG129" s="14"/>
      <c r="AH129" s="14"/>
      <c r="AI129" s="14"/>
      <c r="AJ129" s="28"/>
      <c r="AK129" s="14"/>
    </row>
    <row r="130" spans="8:37" x14ac:dyDescent="0.25">
      <c r="I130" s="17"/>
      <c r="M130" s="79"/>
      <c r="Q130" s="79"/>
      <c r="AF130" s="14"/>
      <c r="AG130" s="14"/>
      <c r="AH130" s="14"/>
      <c r="AI130" s="14"/>
      <c r="AJ130" s="28"/>
      <c r="AK130" s="14"/>
    </row>
    <row r="131" spans="8:37" x14ac:dyDescent="0.25">
      <c r="I131" s="17"/>
      <c r="M131" s="79"/>
      <c r="Q131" s="79"/>
      <c r="AF131" s="14"/>
      <c r="AG131" s="14"/>
      <c r="AH131" s="14"/>
      <c r="AI131" s="14"/>
      <c r="AJ131" s="28"/>
      <c r="AK131" s="14"/>
    </row>
    <row r="132" spans="8:37" x14ac:dyDescent="0.25">
      <c r="AF132" s="14"/>
      <c r="AG132" s="14"/>
      <c r="AH132" s="14"/>
      <c r="AI132" s="14"/>
      <c r="AJ132" s="28"/>
      <c r="AK132" s="14"/>
    </row>
    <row r="133" spans="8:37" x14ac:dyDescent="0.25">
      <c r="I133" s="17"/>
      <c r="AF133" s="14"/>
      <c r="AG133" s="14"/>
      <c r="AH133" s="14"/>
      <c r="AI133" s="14"/>
      <c r="AJ133" s="28"/>
      <c r="AK133" s="14"/>
    </row>
    <row r="134" spans="8:37" x14ac:dyDescent="0.25">
      <c r="AF134" s="14"/>
      <c r="AG134" s="14"/>
      <c r="AH134" s="14"/>
      <c r="AI134" s="14"/>
      <c r="AJ134" s="28"/>
      <c r="AK134" s="14"/>
    </row>
    <row r="135" spans="8:37" x14ac:dyDescent="0.25">
      <c r="AF135" s="14"/>
      <c r="AG135" s="14"/>
      <c r="AH135" s="14"/>
      <c r="AI135" s="14"/>
      <c r="AJ135" s="28"/>
      <c r="AK135" s="14"/>
    </row>
    <row r="136" spans="8:37" x14ac:dyDescent="0.25">
      <c r="U136" s="48"/>
      <c r="AF136" s="14"/>
      <c r="AG136" s="14"/>
      <c r="AH136" s="14"/>
      <c r="AI136" s="14"/>
      <c r="AJ136" s="28"/>
      <c r="AK136" s="14"/>
    </row>
    <row r="137" spans="8:37" x14ac:dyDescent="0.25">
      <c r="AF137" s="14"/>
      <c r="AG137" s="14"/>
      <c r="AH137" s="14"/>
      <c r="AI137" s="14"/>
      <c r="AJ137" s="28"/>
      <c r="AK137" s="14"/>
    </row>
    <row r="138" spans="8:37" x14ac:dyDescent="0.25">
      <c r="U138" s="48"/>
      <c r="AF138" s="14"/>
      <c r="AG138" s="14"/>
      <c r="AH138" s="14"/>
      <c r="AI138" s="14"/>
      <c r="AJ138" s="28"/>
      <c r="AK138" s="14"/>
    </row>
    <row r="139" spans="8:37" x14ac:dyDescent="0.25">
      <c r="H139" s="36"/>
      <c r="AF139" s="14"/>
      <c r="AG139" s="14"/>
      <c r="AH139" s="14"/>
      <c r="AI139" s="14"/>
      <c r="AJ139" s="28"/>
      <c r="AK139" s="14"/>
    </row>
    <row r="140" spans="8:37" x14ac:dyDescent="0.25">
      <c r="H140" s="36"/>
      <c r="AF140" s="14"/>
      <c r="AG140" s="14"/>
      <c r="AH140" s="14"/>
      <c r="AI140" s="14"/>
      <c r="AJ140" s="28"/>
      <c r="AK140" s="14"/>
    </row>
    <row r="141" spans="8:37" x14ac:dyDescent="0.25">
      <c r="H141" s="36"/>
      <c r="AF141" s="14"/>
      <c r="AG141" s="14"/>
      <c r="AH141" s="14"/>
      <c r="AI141" s="14"/>
      <c r="AJ141" s="28"/>
      <c r="AK141" s="14"/>
    </row>
    <row r="142" spans="8:37" x14ac:dyDescent="0.25">
      <c r="H142" s="36"/>
      <c r="AF142" s="14"/>
      <c r="AG142" s="14"/>
      <c r="AH142" s="14"/>
      <c r="AI142" s="14"/>
      <c r="AJ142" s="28"/>
      <c r="AK142" s="14"/>
    </row>
    <row r="143" spans="8:37" x14ac:dyDescent="0.25">
      <c r="AF143" s="14"/>
      <c r="AG143" s="14"/>
      <c r="AH143" s="14"/>
      <c r="AI143" s="14"/>
      <c r="AJ143" s="28"/>
      <c r="AK143" s="14"/>
    </row>
    <row r="144" spans="8:37" x14ac:dyDescent="0.25">
      <c r="AF144" s="14"/>
      <c r="AG144" s="14"/>
      <c r="AH144" s="14"/>
      <c r="AI144" s="14"/>
      <c r="AJ144" s="28"/>
      <c r="AK144" s="14"/>
    </row>
    <row r="145" spans="8:37" x14ac:dyDescent="0.25">
      <c r="AF145" s="14"/>
      <c r="AG145" s="14"/>
      <c r="AH145" s="14"/>
      <c r="AI145" s="14"/>
      <c r="AJ145" s="28"/>
      <c r="AK145" s="14"/>
    </row>
    <row r="146" spans="8:37" x14ac:dyDescent="0.25">
      <c r="H146" s="36"/>
      <c r="AF146" s="14"/>
      <c r="AG146" s="14"/>
      <c r="AH146" s="14"/>
      <c r="AI146" s="14"/>
      <c r="AJ146" s="28"/>
      <c r="AK146" s="14"/>
    </row>
    <row r="147" spans="8:37" x14ac:dyDescent="0.25">
      <c r="H147" s="36"/>
      <c r="AF147" s="14"/>
      <c r="AG147" s="14"/>
      <c r="AH147" s="14"/>
      <c r="AI147" s="14"/>
      <c r="AJ147" s="28"/>
      <c r="AK147" s="14"/>
    </row>
    <row r="148" spans="8:37" x14ac:dyDescent="0.25">
      <c r="AF148" s="14"/>
      <c r="AG148" s="14"/>
      <c r="AH148" s="14"/>
      <c r="AI148" s="14"/>
      <c r="AJ148" s="28"/>
      <c r="AK148" s="14"/>
    </row>
    <row r="149" spans="8:37" x14ac:dyDescent="0.25">
      <c r="AF149" s="14"/>
      <c r="AG149" s="14"/>
      <c r="AH149" s="14"/>
      <c r="AI149" s="14"/>
      <c r="AJ149" s="28"/>
      <c r="AK149" s="14"/>
    </row>
    <row r="150" spans="8:37" x14ac:dyDescent="0.25">
      <c r="AF150" s="14"/>
      <c r="AG150" s="14"/>
      <c r="AH150" s="14"/>
      <c r="AI150" s="14"/>
      <c r="AJ150" s="28"/>
      <c r="AK150" s="14"/>
    </row>
    <row r="151" spans="8:37" x14ac:dyDescent="0.25">
      <c r="AF151" s="14"/>
      <c r="AG151" s="14"/>
      <c r="AH151" s="14"/>
      <c r="AI151" s="14"/>
      <c r="AJ151" s="28"/>
      <c r="AK151" s="14"/>
    </row>
    <row r="152" spans="8:37" x14ac:dyDescent="0.25">
      <c r="AF152" s="14"/>
      <c r="AG152" s="14"/>
      <c r="AH152" s="14"/>
      <c r="AI152" s="14"/>
      <c r="AJ152" s="28"/>
      <c r="AK152" s="14"/>
    </row>
    <row r="153" spans="8:37" x14ac:dyDescent="0.25">
      <c r="AF153" s="14"/>
      <c r="AG153" s="14"/>
      <c r="AH153" s="14"/>
      <c r="AI153" s="14"/>
      <c r="AJ153" s="28"/>
      <c r="AK153" s="14"/>
    </row>
    <row r="154" spans="8:37" x14ac:dyDescent="0.25">
      <c r="AF154" s="14"/>
      <c r="AG154" s="14"/>
      <c r="AH154" s="14"/>
      <c r="AI154" s="14"/>
      <c r="AJ154" s="28"/>
      <c r="AK154" s="14"/>
    </row>
    <row r="155" spans="8:37" x14ac:dyDescent="0.25">
      <c r="AF155" s="14"/>
      <c r="AG155" s="14"/>
      <c r="AH155" s="14"/>
      <c r="AI155" s="14"/>
      <c r="AJ155" s="28"/>
      <c r="AK155" s="14"/>
    </row>
    <row r="156" spans="8:37" x14ac:dyDescent="0.25">
      <c r="AF156" s="14"/>
      <c r="AG156" s="14"/>
      <c r="AH156" s="14"/>
      <c r="AI156" s="14"/>
      <c r="AJ156" s="28"/>
      <c r="AK156" s="14"/>
    </row>
    <row r="157" spans="8:37" x14ac:dyDescent="0.25">
      <c r="AJ157" s="48"/>
    </row>
    <row r="170" spans="4:17" x14ac:dyDescent="0.25">
      <c r="D170" s="8"/>
      <c r="Q170" s="8"/>
    </row>
    <row r="171" spans="4:17" x14ac:dyDescent="0.25">
      <c r="D171" s="8"/>
      <c r="Q171" s="8"/>
    </row>
    <row r="172" spans="4:17" x14ac:dyDescent="0.25">
      <c r="D172" s="8"/>
      <c r="Q172" s="8"/>
    </row>
    <row r="173" spans="4:17" x14ac:dyDescent="0.25">
      <c r="D173" s="8"/>
      <c r="Q173" s="8"/>
    </row>
    <row r="174" spans="4:17" x14ac:dyDescent="0.25">
      <c r="Q174" s="8"/>
    </row>
    <row r="175" spans="4:17" x14ac:dyDescent="0.25">
      <c r="D175" s="8"/>
      <c r="Q175" s="8"/>
    </row>
    <row r="176" spans="4:17" x14ac:dyDescent="0.25">
      <c r="Q176" s="8"/>
    </row>
    <row r="177" spans="2:17" x14ac:dyDescent="0.25">
      <c r="D177" s="8"/>
    </row>
    <row r="178" spans="2:17" x14ac:dyDescent="0.25">
      <c r="D178" s="8"/>
      <c r="Q178" s="8"/>
    </row>
    <row r="179" spans="2:17" x14ac:dyDescent="0.25">
      <c r="D179" s="8"/>
      <c r="Q179" s="8"/>
    </row>
    <row r="180" spans="2:17" x14ac:dyDescent="0.25">
      <c r="D180" s="8"/>
      <c r="Q180" s="8"/>
    </row>
    <row r="181" spans="2:17" x14ac:dyDescent="0.25">
      <c r="D181" s="8"/>
      <c r="Q181" s="8"/>
    </row>
    <row r="182" spans="2:17" x14ac:dyDescent="0.25">
      <c r="D182" s="8"/>
      <c r="Q182" s="8"/>
    </row>
    <row r="183" spans="2:17" x14ac:dyDescent="0.25">
      <c r="D183" s="8"/>
      <c r="Q183" s="8"/>
    </row>
    <row r="184" spans="2:17" x14ac:dyDescent="0.25">
      <c r="D184" s="8"/>
      <c r="Q184" s="8"/>
    </row>
    <row r="185" spans="2:17" x14ac:dyDescent="0.25">
      <c r="D185" s="8"/>
      <c r="Q185" s="8"/>
    </row>
    <row r="186" spans="2:17" x14ac:dyDescent="0.25">
      <c r="D186" s="8"/>
      <c r="Q186" s="8"/>
    </row>
    <row r="187" spans="2:17" x14ac:dyDescent="0.25">
      <c r="D187" s="8"/>
    </row>
    <row r="188" spans="2:17" x14ac:dyDescent="0.25">
      <c r="D188" s="8"/>
      <c r="Q188" s="8"/>
    </row>
    <row r="189" spans="2:17" x14ac:dyDescent="0.25">
      <c r="D189" s="8"/>
      <c r="Q189" s="8"/>
    </row>
    <row r="190" spans="2:17" x14ac:dyDescent="0.25">
      <c r="D190" s="8"/>
      <c r="Q190" s="8"/>
    </row>
    <row r="191" spans="2:17" x14ac:dyDescent="0.25">
      <c r="D191" s="8"/>
      <c r="Q191" s="8"/>
    </row>
    <row r="192" spans="2:17" x14ac:dyDescent="0.25">
      <c r="B192" s="6"/>
      <c r="C192" s="6"/>
      <c r="D192" s="6"/>
      <c r="Q192" s="8"/>
    </row>
    <row r="193" spans="4:4" x14ac:dyDescent="0.25">
      <c r="D193" s="8"/>
    </row>
    <row r="194" spans="4:4" x14ac:dyDescent="0.25">
      <c r="D194" s="8"/>
    </row>
    <row r="195" spans="4:4" x14ac:dyDescent="0.25">
      <c r="D195" s="8"/>
    </row>
    <row r="196" spans="4:4" x14ac:dyDescent="0.25">
      <c r="D196" s="8"/>
    </row>
    <row r="197" spans="4:4" x14ac:dyDescent="0.25">
      <c r="D197" s="8"/>
    </row>
    <row r="198" spans="4:4" x14ac:dyDescent="0.25">
      <c r="D198" s="8"/>
    </row>
    <row r="199" spans="4:4" x14ac:dyDescent="0.25">
      <c r="D199" s="8"/>
    </row>
    <row r="200" spans="4:4" x14ac:dyDescent="0.25">
      <c r="D200" s="8"/>
    </row>
    <row r="201" spans="4:4" x14ac:dyDescent="0.25">
      <c r="D201" s="8"/>
    </row>
    <row r="202" spans="4:4" x14ac:dyDescent="0.25">
      <c r="D202" s="8"/>
    </row>
    <row r="203" spans="4:4" x14ac:dyDescent="0.25">
      <c r="D203" s="8"/>
    </row>
    <row r="204" spans="4:4" x14ac:dyDescent="0.25">
      <c r="D204" s="8"/>
    </row>
    <row r="205" spans="4:4" x14ac:dyDescent="0.25">
      <c r="D205" s="8"/>
    </row>
    <row r="206" spans="4:4" x14ac:dyDescent="0.25">
      <c r="D206" s="8"/>
    </row>
    <row r="207" spans="4:4" x14ac:dyDescent="0.25">
      <c r="D207" s="8"/>
    </row>
    <row r="208" spans="4:4" x14ac:dyDescent="0.25">
      <c r="D208" s="8"/>
    </row>
    <row r="209" spans="4:4" x14ac:dyDescent="0.25">
      <c r="D209" s="8"/>
    </row>
    <row r="210" spans="4:4" x14ac:dyDescent="0.25">
      <c r="D210" s="8"/>
    </row>
    <row r="211" spans="4:4" x14ac:dyDescent="0.25">
      <c r="D211" s="8"/>
    </row>
    <row r="212" spans="4:4" x14ac:dyDescent="0.25">
      <c r="D212" s="8"/>
    </row>
    <row r="213" spans="4:4" x14ac:dyDescent="0.25">
      <c r="D213" s="8"/>
    </row>
    <row r="214" spans="4:4" x14ac:dyDescent="0.25">
      <c r="D214" s="8"/>
    </row>
    <row r="215" spans="4:4" x14ac:dyDescent="0.25">
      <c r="D215" s="8"/>
    </row>
    <row r="216" spans="4:4" x14ac:dyDescent="0.25">
      <c r="D216" s="8"/>
    </row>
    <row r="217" spans="4:4" x14ac:dyDescent="0.25">
      <c r="D217" s="8"/>
    </row>
    <row r="218" spans="4:4" x14ac:dyDescent="0.25">
      <c r="D218" s="8"/>
    </row>
    <row r="219" spans="4:4" x14ac:dyDescent="0.25">
      <c r="D219" s="8"/>
    </row>
    <row r="220" spans="4:4" x14ac:dyDescent="0.25">
      <c r="D220" s="8"/>
    </row>
    <row r="221" spans="4:4" x14ac:dyDescent="0.25">
      <c r="D221" s="8"/>
    </row>
    <row r="222" spans="4:4" x14ac:dyDescent="0.25">
      <c r="D222" s="8"/>
    </row>
    <row r="223" spans="4:4" x14ac:dyDescent="0.25">
      <c r="D223" s="8"/>
    </row>
    <row r="224" spans="4:4" x14ac:dyDescent="0.25">
      <c r="D224" s="8"/>
    </row>
    <row r="225" spans="4:8" x14ac:dyDescent="0.25">
      <c r="D225" s="8"/>
    </row>
    <row r="227" spans="4:8" x14ac:dyDescent="0.25">
      <c r="D227" s="8"/>
    </row>
    <row r="228" spans="4:8" x14ac:dyDescent="0.25">
      <c r="D228" s="8"/>
    </row>
    <row r="229" spans="4:8" x14ac:dyDescent="0.25">
      <c r="D229" s="8"/>
    </row>
    <row r="230" spans="4:8" x14ac:dyDescent="0.25">
      <c r="D230" s="8"/>
    </row>
    <row r="231" spans="4:8" x14ac:dyDescent="0.25">
      <c r="D231" s="8"/>
    </row>
    <row r="232" spans="4:8" x14ac:dyDescent="0.25">
      <c r="D232" s="8"/>
    </row>
    <row r="233" spans="4:8" x14ac:dyDescent="0.25">
      <c r="D233" s="8"/>
    </row>
    <row r="234" spans="4:8" x14ac:dyDescent="0.25">
      <c r="D234" s="8"/>
    </row>
    <row r="235" spans="4:8" x14ac:dyDescent="0.25">
      <c r="D235" s="8"/>
    </row>
    <row r="236" spans="4:8" x14ac:dyDescent="0.25">
      <c r="D236" s="8"/>
    </row>
    <row r="237" spans="4:8" x14ac:dyDescent="0.25">
      <c r="D237" s="8"/>
    </row>
    <row r="238" spans="4:8" x14ac:dyDescent="0.25">
      <c r="D238" s="8"/>
    </row>
    <row r="239" spans="4:8" x14ac:dyDescent="0.25">
      <c r="D239" s="8"/>
      <c r="H239" s="8"/>
    </row>
    <row r="240" spans="4:8" x14ac:dyDescent="0.25">
      <c r="D240" s="8"/>
      <c r="H240" s="8"/>
    </row>
    <row r="241" spans="4:24" x14ac:dyDescent="0.25">
      <c r="D241" s="8"/>
    </row>
    <row r="242" spans="4:24" x14ac:dyDescent="0.25">
      <c r="D242" s="8"/>
    </row>
    <row r="243" spans="4:24" x14ac:dyDescent="0.25">
      <c r="D243" s="8"/>
    </row>
    <row r="244" spans="4:24" x14ac:dyDescent="0.25">
      <c r="D244" s="8"/>
    </row>
    <row r="245" spans="4:24" x14ac:dyDescent="0.25">
      <c r="D245" s="8"/>
    </row>
    <row r="246" spans="4:24" x14ac:dyDescent="0.25">
      <c r="D246" s="8"/>
    </row>
    <row r="247" spans="4:24" x14ac:dyDescent="0.25">
      <c r="D247" s="8"/>
    </row>
    <row r="248" spans="4:24" x14ac:dyDescent="0.25">
      <c r="D248" s="8"/>
    </row>
    <row r="249" spans="4:24" x14ac:dyDescent="0.25">
      <c r="D249" s="8"/>
    </row>
    <row r="250" spans="4:24" x14ac:dyDescent="0.25">
      <c r="D250" s="8"/>
    </row>
    <row r="251" spans="4:24" x14ac:dyDescent="0.25">
      <c r="D251" s="8"/>
    </row>
    <row r="252" spans="4:24" x14ac:dyDescent="0.25">
      <c r="D252" s="8"/>
    </row>
    <row r="253" spans="4:24" x14ac:dyDescent="0.25">
      <c r="D253" s="8"/>
    </row>
    <row r="254" spans="4:24" x14ac:dyDescent="0.25">
      <c r="D254" s="8"/>
    </row>
    <row r="255" spans="4:24" x14ac:dyDescent="0.25">
      <c r="D255" s="8"/>
    </row>
    <row r="256" spans="4:24" x14ac:dyDescent="0.25">
      <c r="D256" s="8"/>
      <c r="V256" s="65"/>
      <c r="W256" s="48"/>
      <c r="X256" s="48"/>
    </row>
    <row r="257" spans="4:22" x14ac:dyDescent="0.25">
      <c r="D257" s="8"/>
      <c r="V257" s="65"/>
    </row>
    <row r="258" spans="4:22" x14ac:dyDescent="0.25">
      <c r="D258" s="8"/>
    </row>
    <row r="259" spans="4:22" x14ac:dyDescent="0.25">
      <c r="D259" s="8"/>
    </row>
    <row r="260" spans="4:22" x14ac:dyDescent="0.25">
      <c r="D260" s="8"/>
    </row>
    <row r="261" spans="4:22" x14ac:dyDescent="0.25">
      <c r="D261" s="8"/>
    </row>
    <row r="262" spans="4:22" x14ac:dyDescent="0.25">
      <c r="D262" s="8"/>
    </row>
    <row r="263" spans="4:22" x14ac:dyDescent="0.25">
      <c r="D263" s="8"/>
    </row>
    <row r="266" spans="4:22" x14ac:dyDescent="0.25">
      <c r="D266" s="8"/>
    </row>
    <row r="267" spans="4:22" x14ac:dyDescent="0.25">
      <c r="D267" s="8"/>
    </row>
    <row r="268" spans="4:22" x14ac:dyDescent="0.25">
      <c r="D268" s="8"/>
    </row>
    <row r="269" spans="4:22" x14ac:dyDescent="0.25">
      <c r="D269" s="8"/>
    </row>
    <row r="270" spans="4:22" x14ac:dyDescent="0.25">
      <c r="D270" s="8"/>
    </row>
    <row r="271" spans="4:22" x14ac:dyDescent="0.25">
      <c r="D271" s="8"/>
    </row>
    <row r="272" spans="4:22" x14ac:dyDescent="0.25">
      <c r="D272" s="8"/>
    </row>
    <row r="273" spans="4:4" x14ac:dyDescent="0.25">
      <c r="D273" s="8"/>
    </row>
    <row r="274" spans="4:4" x14ac:dyDescent="0.25">
      <c r="D274" s="8"/>
    </row>
  </sheetData>
  <dataConsolidate>
    <dataRefs count="1">
      <dataRef ref="A4:C11" sheet="Input"/>
    </dataRefs>
  </dataConsolidate>
  <mergeCells count="4">
    <mergeCell ref="AA43:AG43"/>
    <mergeCell ref="AE1:AK1"/>
    <mergeCell ref="W1:Y1"/>
    <mergeCell ref="AA1:AC2"/>
  </mergeCells>
  <phoneticPr fontId="0" type="noConversion"/>
  <conditionalFormatting sqref="T4:T45">
    <cfRule type="cellIs" dxfId="1" priority="2" operator="greaterThan">
      <formula>183</formula>
    </cfRule>
  </conditionalFormatting>
  <conditionalFormatting sqref="AA1:AC2">
    <cfRule type="notContainsBlanks" dxfId="0" priority="1">
      <formula>LEN(TRIM(AA1))&gt;0</formula>
    </cfRule>
  </conditionalFormatting>
  <dataValidations count="1">
    <dataValidation allowBlank="1" showInputMessage="1" showErrorMessage="1" errorTitle="INVALID LABOR CATEGORY CODE" error="Use only valid Labor Category Codes listed in Labor Categories Spreadsheet." sqref="A4:A45"/>
  </dataValidations>
  <printOptions horizontalCentered="1" verticalCentered="1"/>
  <pageMargins left="0.25" right="0.25" top="0.5" bottom="0.25" header="0.25" footer="0.25"/>
  <pageSetup scale="46" fitToWidth="2" pageOrder="overThenDown" orientation="landscape" horizontalDpi="4294967292" verticalDpi="4294967292" r:id="rId1"/>
  <headerFooter alignWithMargins="0">
    <oddHeader>&amp;L&amp;"Times New Roman,Bold"&amp;18Contractor Name</oddHeader>
    <oddFooter>&amp;L&amp;D        "SOURCE SELECTION INFORMATION - SEE FAR 3.104"</oddFooter>
  </headerFooter>
  <colBreaks count="1" manualBreakCount="1">
    <brk id="20" max="1048575" man="1"/>
  </colBreaks>
  <drawing r:id="rId2"/>
  <legacyDrawing r:id="rId3"/>
  <controls>
    <mc:AlternateContent xmlns:mc="http://schemas.openxmlformats.org/markup-compatibility/2006">
      <mc:Choice Requires="x14">
        <control shapeId="1026" r:id="rId4" name="CommandButton1">
          <controlPr defaultSize="0" print="0" autoLine="0" autoPict="0" r:id="rId5">
            <anchor moveWithCells="1">
              <from>
                <xdr:col>1</xdr:col>
                <xdr:colOff>22860</xdr:colOff>
                <xdr:row>0</xdr:row>
                <xdr:rowOff>38100</xdr:rowOff>
              </from>
              <to>
                <xdr:col>1</xdr:col>
                <xdr:colOff>845820</xdr:colOff>
                <xdr:row>2</xdr:row>
                <xdr:rowOff>175260</xdr:rowOff>
              </to>
            </anchor>
          </controlPr>
        </control>
      </mc:Choice>
      <mc:Fallback>
        <control shapeId="1026" r:id="rId4" name="CommandButton1"/>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14:formula1>
            <xm:f>'Labor Categories'!$A$2:$A$616</xm:f>
          </x14:formula1>
          <xm:sqref>B4:B45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616"/>
  <sheetViews>
    <sheetView topLeftCell="A562" workbookViewId="0">
      <selection activeCell="H507" sqref="H507"/>
    </sheetView>
  </sheetViews>
  <sheetFormatPr defaultRowHeight="13.8" x14ac:dyDescent="0.3"/>
  <cols>
    <col min="1" max="1" width="46.44140625" style="181" bestFit="1" customWidth="1"/>
    <col min="2" max="2" width="25.33203125" style="181" bestFit="1" customWidth="1"/>
    <col min="3" max="3" width="28.109375" style="181" bestFit="1" customWidth="1"/>
    <col min="5" max="5" width="27.44140625" bestFit="1" customWidth="1"/>
  </cols>
  <sheetData>
    <row r="1" spans="1:5" thickBot="1" x14ac:dyDescent="0.3">
      <c r="A1" s="158" t="s">
        <v>326</v>
      </c>
      <c r="B1" s="158" t="s">
        <v>327</v>
      </c>
      <c r="C1" s="158" t="s">
        <v>328</v>
      </c>
      <c r="E1" s="159" t="s">
        <v>329</v>
      </c>
    </row>
    <row r="2" spans="1:5" ht="13.2" x14ac:dyDescent="0.25">
      <c r="A2" s="160" t="s">
        <v>330</v>
      </c>
      <c r="B2" s="161" t="s">
        <v>223</v>
      </c>
      <c r="C2" s="162" t="s">
        <v>331</v>
      </c>
      <c r="E2" s="163" t="s">
        <v>331</v>
      </c>
    </row>
    <row r="3" spans="1:5" ht="13.2" x14ac:dyDescent="0.25">
      <c r="A3" s="160" t="s">
        <v>332</v>
      </c>
      <c r="B3" s="161" t="s">
        <v>224</v>
      </c>
      <c r="C3" s="162" t="s">
        <v>331</v>
      </c>
      <c r="E3" s="164" t="s">
        <v>333</v>
      </c>
    </row>
    <row r="4" spans="1:5" ht="13.2" x14ac:dyDescent="0.25">
      <c r="A4" s="160" t="s">
        <v>334</v>
      </c>
      <c r="B4" s="161" t="s">
        <v>225</v>
      </c>
      <c r="C4" s="162" t="s">
        <v>331</v>
      </c>
      <c r="E4" s="165" t="s">
        <v>335</v>
      </c>
    </row>
    <row r="5" spans="1:5" ht="13.2" x14ac:dyDescent="0.25">
      <c r="A5" s="166" t="s">
        <v>336</v>
      </c>
      <c r="B5" s="167" t="s">
        <v>337</v>
      </c>
      <c r="C5" s="168" t="s">
        <v>338</v>
      </c>
      <c r="E5" s="169" t="s">
        <v>338</v>
      </c>
    </row>
    <row r="6" spans="1:5" ht="13.2" x14ac:dyDescent="0.25">
      <c r="A6" s="166" t="s">
        <v>339</v>
      </c>
      <c r="B6" s="167" t="s">
        <v>340</v>
      </c>
      <c r="C6" s="168" t="s">
        <v>338</v>
      </c>
      <c r="E6" s="170" t="s">
        <v>341</v>
      </c>
    </row>
    <row r="7" spans="1:5" ht="13.2" x14ac:dyDescent="0.25">
      <c r="A7" s="166" t="s">
        <v>342</v>
      </c>
      <c r="B7" s="167" t="s">
        <v>343</v>
      </c>
      <c r="C7" s="168" t="s">
        <v>338</v>
      </c>
      <c r="E7" s="171" t="s">
        <v>31</v>
      </c>
    </row>
    <row r="8" spans="1:5" ht="13.2" x14ac:dyDescent="0.25">
      <c r="A8" s="160" t="s">
        <v>344</v>
      </c>
      <c r="B8" s="161" t="s">
        <v>283</v>
      </c>
      <c r="C8" s="162" t="s">
        <v>331</v>
      </c>
      <c r="E8" s="172" t="s">
        <v>345</v>
      </c>
    </row>
    <row r="9" spans="1:5" ht="13.2" x14ac:dyDescent="0.25">
      <c r="A9" s="173" t="s">
        <v>346</v>
      </c>
      <c r="B9" s="174">
        <v>23010</v>
      </c>
      <c r="C9" s="175" t="s">
        <v>31</v>
      </c>
    </row>
    <row r="10" spans="1:5" ht="26.4" x14ac:dyDescent="0.25">
      <c r="A10" s="173" t="s">
        <v>347</v>
      </c>
      <c r="B10" s="174">
        <v>30010</v>
      </c>
      <c r="C10" s="175" t="s">
        <v>31</v>
      </c>
    </row>
    <row r="11" spans="1:5" ht="26.4" x14ac:dyDescent="0.25">
      <c r="A11" s="173" t="s">
        <v>348</v>
      </c>
      <c r="B11" s="174">
        <v>30011</v>
      </c>
      <c r="C11" s="175" t="s">
        <v>31</v>
      </c>
    </row>
    <row r="12" spans="1:5" ht="26.4" x14ac:dyDescent="0.25">
      <c r="A12" s="173" t="s">
        <v>349</v>
      </c>
      <c r="B12" s="174">
        <v>30012</v>
      </c>
      <c r="C12" s="175" t="s">
        <v>31</v>
      </c>
    </row>
    <row r="13" spans="1:5" ht="13.2" x14ac:dyDescent="0.25">
      <c r="A13" s="173" t="s">
        <v>350</v>
      </c>
      <c r="B13" s="174">
        <v>23019</v>
      </c>
      <c r="C13" s="176" t="s">
        <v>341</v>
      </c>
    </row>
    <row r="14" spans="1:5" ht="39.6" x14ac:dyDescent="0.25">
      <c r="A14" s="173" t="s">
        <v>351</v>
      </c>
      <c r="B14" s="174">
        <v>23040</v>
      </c>
      <c r="C14" s="175" t="s">
        <v>31</v>
      </c>
    </row>
    <row r="15" spans="1:5" ht="13.2" x14ac:dyDescent="0.25">
      <c r="A15" s="173" t="s">
        <v>352</v>
      </c>
      <c r="B15" s="174">
        <v>23021</v>
      </c>
      <c r="C15" s="175" t="s">
        <v>31</v>
      </c>
    </row>
    <row r="16" spans="1:5" ht="13.2" x14ac:dyDescent="0.25">
      <c r="A16" s="173" t="s">
        <v>353</v>
      </c>
      <c r="B16" s="174">
        <v>23022</v>
      </c>
      <c r="C16" s="175" t="s">
        <v>31</v>
      </c>
    </row>
    <row r="17" spans="1:3" ht="13.2" x14ac:dyDescent="0.25">
      <c r="A17" s="173" t="s">
        <v>354</v>
      </c>
      <c r="B17" s="174">
        <v>23023</v>
      </c>
      <c r="C17" s="175" t="s">
        <v>31</v>
      </c>
    </row>
    <row r="18" spans="1:3" ht="13.2" x14ac:dyDescent="0.25">
      <c r="A18" s="173" t="s">
        <v>355</v>
      </c>
      <c r="B18" s="174">
        <v>23060</v>
      </c>
      <c r="C18" s="175" t="s">
        <v>31</v>
      </c>
    </row>
    <row r="19" spans="1:3" ht="26.4" x14ac:dyDescent="0.25">
      <c r="A19" s="173" t="s">
        <v>356</v>
      </c>
      <c r="B19" s="174">
        <v>23070</v>
      </c>
      <c r="C19" s="176" t="s">
        <v>341</v>
      </c>
    </row>
    <row r="20" spans="1:3" ht="13.2" x14ac:dyDescent="0.25">
      <c r="A20" s="173" t="s">
        <v>357</v>
      </c>
      <c r="B20" s="174">
        <v>23080</v>
      </c>
      <c r="C20" s="175" t="s">
        <v>31</v>
      </c>
    </row>
    <row r="21" spans="1:3" ht="13.2" x14ac:dyDescent="0.25">
      <c r="A21" s="173" t="s">
        <v>358</v>
      </c>
      <c r="B21" s="174">
        <v>23050</v>
      </c>
      <c r="C21" s="175" t="s">
        <v>31</v>
      </c>
    </row>
    <row r="22" spans="1:3" ht="26.4" x14ac:dyDescent="0.25">
      <c r="A22" s="173" t="s">
        <v>359</v>
      </c>
      <c r="B22" s="174">
        <v>23091</v>
      </c>
      <c r="C22" s="175" t="s">
        <v>31</v>
      </c>
    </row>
    <row r="23" spans="1:3" ht="26.4" x14ac:dyDescent="0.25">
      <c r="A23" s="173" t="s">
        <v>360</v>
      </c>
      <c r="B23" s="174">
        <v>23092</v>
      </c>
      <c r="C23" s="175" t="s">
        <v>31</v>
      </c>
    </row>
    <row r="24" spans="1:3" ht="26.4" x14ac:dyDescent="0.25">
      <c r="A24" s="173" t="s">
        <v>361</v>
      </c>
      <c r="B24" s="174">
        <v>15010</v>
      </c>
      <c r="C24" s="177" t="s">
        <v>335</v>
      </c>
    </row>
    <row r="25" spans="1:3" ht="26.4" x14ac:dyDescent="0.25">
      <c r="A25" s="173" t="s">
        <v>362</v>
      </c>
      <c r="B25" s="174">
        <v>15030</v>
      </c>
      <c r="C25" s="177" t="s">
        <v>335</v>
      </c>
    </row>
    <row r="26" spans="1:3" ht="26.4" x14ac:dyDescent="0.25">
      <c r="A26" s="173" t="s">
        <v>363</v>
      </c>
      <c r="B26" s="174">
        <v>15020</v>
      </c>
      <c r="C26" s="177" t="s">
        <v>335</v>
      </c>
    </row>
    <row r="27" spans="1:3" ht="13.2" x14ac:dyDescent="0.25">
      <c r="A27" s="173" t="s">
        <v>364</v>
      </c>
      <c r="B27" s="174">
        <v>31010</v>
      </c>
      <c r="C27" s="166" t="s">
        <v>345</v>
      </c>
    </row>
    <row r="28" spans="1:3" ht="13.2" x14ac:dyDescent="0.25">
      <c r="A28" s="173" t="s">
        <v>365</v>
      </c>
      <c r="B28" s="174">
        <v>27004</v>
      </c>
      <c r="C28" s="175" t="s">
        <v>31</v>
      </c>
    </row>
    <row r="29" spans="1:3" ht="13.2" x14ac:dyDescent="0.25">
      <c r="A29" s="173" t="s">
        <v>366</v>
      </c>
      <c r="B29" s="174">
        <v>12010</v>
      </c>
      <c r="C29" s="175" t="s">
        <v>31</v>
      </c>
    </row>
    <row r="30" spans="1:3" ht="13.2" x14ac:dyDescent="0.25">
      <c r="A30" s="160" t="s">
        <v>977</v>
      </c>
      <c r="B30" s="174" t="s">
        <v>978</v>
      </c>
      <c r="C30" s="168" t="s">
        <v>338</v>
      </c>
    </row>
    <row r="31" spans="1:3" ht="13.2" x14ac:dyDescent="0.25">
      <c r="A31" s="160" t="s">
        <v>979</v>
      </c>
      <c r="B31" s="174" t="s">
        <v>980</v>
      </c>
      <c r="C31" s="168" t="s">
        <v>338</v>
      </c>
    </row>
    <row r="32" spans="1:3" ht="13.2" x14ac:dyDescent="0.25">
      <c r="A32" s="160" t="s">
        <v>981</v>
      </c>
      <c r="B32" s="174" t="s">
        <v>982</v>
      </c>
      <c r="C32" s="168" t="s">
        <v>338</v>
      </c>
    </row>
    <row r="33" spans="1:3" ht="13.2" x14ac:dyDescent="0.25">
      <c r="A33" s="160" t="s">
        <v>983</v>
      </c>
      <c r="B33" s="174" t="s">
        <v>984</v>
      </c>
      <c r="C33" s="168" t="s">
        <v>338</v>
      </c>
    </row>
    <row r="34" spans="1:3" ht="13.2" x14ac:dyDescent="0.25">
      <c r="A34" s="178" t="s">
        <v>90</v>
      </c>
      <c r="B34" s="179" t="s">
        <v>263</v>
      </c>
      <c r="C34" s="168" t="s">
        <v>338</v>
      </c>
    </row>
    <row r="35" spans="1:3" ht="13.2" x14ac:dyDescent="0.25">
      <c r="A35" s="178" t="s">
        <v>91</v>
      </c>
      <c r="B35" s="179" t="s">
        <v>264</v>
      </c>
      <c r="C35" s="168" t="s">
        <v>338</v>
      </c>
    </row>
    <row r="36" spans="1:3" ht="13.2" x14ac:dyDescent="0.25">
      <c r="A36" s="178" t="s">
        <v>92</v>
      </c>
      <c r="B36" s="179" t="s">
        <v>265</v>
      </c>
      <c r="C36" s="168" t="s">
        <v>338</v>
      </c>
    </row>
    <row r="37" spans="1:3" ht="13.2" x14ac:dyDescent="0.25">
      <c r="A37" s="178" t="s">
        <v>93</v>
      </c>
      <c r="B37" s="179" t="s">
        <v>276</v>
      </c>
      <c r="C37" s="168" t="s">
        <v>338</v>
      </c>
    </row>
    <row r="38" spans="1:3" ht="13.2" x14ac:dyDescent="0.25">
      <c r="A38" s="178" t="s">
        <v>94</v>
      </c>
      <c r="B38" s="179" t="s">
        <v>277</v>
      </c>
      <c r="C38" s="168" t="s">
        <v>338</v>
      </c>
    </row>
    <row r="39" spans="1:3" ht="13.2" x14ac:dyDescent="0.25">
      <c r="A39" s="178" t="s">
        <v>95</v>
      </c>
      <c r="B39" s="179" t="s">
        <v>278</v>
      </c>
      <c r="C39" s="168" t="s">
        <v>338</v>
      </c>
    </row>
    <row r="40" spans="1:3" ht="13.2" x14ac:dyDescent="0.25">
      <c r="A40" s="173" t="s">
        <v>367</v>
      </c>
      <c r="B40" s="174">
        <v>23110</v>
      </c>
      <c r="C40" s="175" t="s">
        <v>31</v>
      </c>
    </row>
    <row r="41" spans="1:3" ht="13.2" x14ac:dyDescent="0.25">
      <c r="A41" s="160" t="s">
        <v>985</v>
      </c>
      <c r="B41" s="174" t="s">
        <v>986</v>
      </c>
      <c r="C41" s="168" t="s">
        <v>338</v>
      </c>
    </row>
    <row r="42" spans="1:3" ht="13.2" x14ac:dyDescent="0.25">
      <c r="A42" s="160" t="s">
        <v>987</v>
      </c>
      <c r="B42" s="174" t="s">
        <v>988</v>
      </c>
      <c r="C42" s="168" t="s">
        <v>338</v>
      </c>
    </row>
    <row r="43" spans="1:3" ht="13.2" x14ac:dyDescent="0.25">
      <c r="A43" s="160" t="s">
        <v>989</v>
      </c>
      <c r="B43" s="174" t="s">
        <v>990</v>
      </c>
      <c r="C43" s="168" t="s">
        <v>338</v>
      </c>
    </row>
    <row r="44" spans="1:3" ht="13.2" x14ac:dyDescent="0.25">
      <c r="A44" s="173" t="s">
        <v>368</v>
      </c>
      <c r="B44" s="174">
        <v>30021</v>
      </c>
      <c r="C44" s="176" t="s">
        <v>341</v>
      </c>
    </row>
    <row r="45" spans="1:3" ht="13.2" x14ac:dyDescent="0.25">
      <c r="A45" s="173" t="s">
        <v>369</v>
      </c>
      <c r="B45" s="174">
        <v>30022</v>
      </c>
      <c r="C45" s="176" t="s">
        <v>341</v>
      </c>
    </row>
    <row r="46" spans="1:3" ht="13.2" x14ac:dyDescent="0.25">
      <c r="A46" s="173" t="s">
        <v>370</v>
      </c>
      <c r="B46" s="174">
        <v>30023</v>
      </c>
      <c r="C46" s="176" t="s">
        <v>341</v>
      </c>
    </row>
    <row r="47" spans="1:3" ht="13.2" x14ac:dyDescent="0.25">
      <c r="A47" s="173" t="s">
        <v>371</v>
      </c>
      <c r="B47" s="174">
        <v>16010</v>
      </c>
      <c r="C47" s="175" t="s">
        <v>31</v>
      </c>
    </row>
    <row r="48" spans="1:3" ht="13.2" x14ac:dyDescent="0.25">
      <c r="A48" s="178" t="s">
        <v>97</v>
      </c>
      <c r="B48" s="179" t="s">
        <v>96</v>
      </c>
      <c r="C48" s="168" t="s">
        <v>338</v>
      </c>
    </row>
    <row r="49" spans="1:3" ht="13.2" x14ac:dyDescent="0.25">
      <c r="A49" s="178" t="s">
        <v>99</v>
      </c>
      <c r="B49" s="179" t="s">
        <v>98</v>
      </c>
      <c r="C49" s="168" t="s">
        <v>338</v>
      </c>
    </row>
    <row r="50" spans="1:3" ht="13.2" x14ac:dyDescent="0.25">
      <c r="A50" s="178" t="s">
        <v>101</v>
      </c>
      <c r="B50" s="179" t="s">
        <v>100</v>
      </c>
      <c r="C50" s="168" t="s">
        <v>338</v>
      </c>
    </row>
    <row r="51" spans="1:3" ht="13.2" x14ac:dyDescent="0.25">
      <c r="A51" s="178" t="s">
        <v>103</v>
      </c>
      <c r="B51" s="179" t="s">
        <v>102</v>
      </c>
      <c r="C51" s="168" t="s">
        <v>338</v>
      </c>
    </row>
    <row r="52" spans="1:3" ht="13.2" x14ac:dyDescent="0.25">
      <c r="A52" s="173" t="s">
        <v>372</v>
      </c>
      <c r="B52" s="161" t="s">
        <v>373</v>
      </c>
      <c r="C52" s="175" t="s">
        <v>31</v>
      </c>
    </row>
    <row r="53" spans="1:3" ht="13.2" x14ac:dyDescent="0.25">
      <c r="A53" s="173" t="s">
        <v>374</v>
      </c>
      <c r="B53" s="161" t="s">
        <v>375</v>
      </c>
      <c r="C53" s="175" t="s">
        <v>31</v>
      </c>
    </row>
    <row r="54" spans="1:3" ht="26.4" x14ac:dyDescent="0.25">
      <c r="A54" s="173" t="s">
        <v>376</v>
      </c>
      <c r="B54" s="161" t="s">
        <v>377</v>
      </c>
      <c r="C54" s="175" t="s">
        <v>31</v>
      </c>
    </row>
    <row r="55" spans="1:3" ht="13.2" x14ac:dyDescent="0.25">
      <c r="A55" s="173" t="s">
        <v>378</v>
      </c>
      <c r="B55" s="161" t="s">
        <v>379</v>
      </c>
      <c r="C55" s="175" t="s">
        <v>31</v>
      </c>
    </row>
    <row r="56" spans="1:3" ht="13.2" x14ac:dyDescent="0.25">
      <c r="A56" s="173" t="s">
        <v>380</v>
      </c>
      <c r="B56" s="174">
        <v>27006</v>
      </c>
      <c r="C56" s="175" t="s">
        <v>31</v>
      </c>
    </row>
    <row r="57" spans="1:3" ht="13.2" x14ac:dyDescent="0.25">
      <c r="A57" s="173" t="s">
        <v>381</v>
      </c>
      <c r="B57" s="174">
        <v>27007</v>
      </c>
      <c r="C57" s="175" t="s">
        <v>31</v>
      </c>
    </row>
    <row r="58" spans="1:3" ht="13.2" x14ac:dyDescent="0.25">
      <c r="A58" s="173" t="s">
        <v>382</v>
      </c>
      <c r="B58" s="161" t="s">
        <v>383</v>
      </c>
      <c r="C58" s="175" t="s">
        <v>31</v>
      </c>
    </row>
    <row r="59" spans="1:3" ht="13.2" x14ac:dyDescent="0.25">
      <c r="A59" s="173" t="s">
        <v>384</v>
      </c>
      <c r="B59" s="174">
        <v>24510</v>
      </c>
      <c r="C59" s="175" t="s">
        <v>31</v>
      </c>
    </row>
    <row r="60" spans="1:3" ht="13.2" x14ac:dyDescent="0.25">
      <c r="A60" s="173" t="s">
        <v>385</v>
      </c>
      <c r="B60" s="174">
        <v>24540</v>
      </c>
      <c r="C60" s="175" t="s">
        <v>31</v>
      </c>
    </row>
    <row r="61" spans="1:3" ht="13.2" x14ac:dyDescent="0.25">
      <c r="A61" s="173" t="s">
        <v>386</v>
      </c>
      <c r="B61" s="174">
        <v>23120</v>
      </c>
      <c r="C61" s="175" t="s">
        <v>31</v>
      </c>
    </row>
    <row r="62" spans="1:3" ht="13.2" x14ac:dyDescent="0.25">
      <c r="A62" s="173" t="s">
        <v>387</v>
      </c>
      <c r="B62" s="174">
        <v>29010</v>
      </c>
      <c r="C62" s="175" t="s">
        <v>31</v>
      </c>
    </row>
    <row r="63" spans="1:3" ht="13.2" x14ac:dyDescent="0.25">
      <c r="A63" s="166" t="s">
        <v>388</v>
      </c>
      <c r="B63" s="167" t="s">
        <v>389</v>
      </c>
      <c r="C63" s="166" t="s">
        <v>345</v>
      </c>
    </row>
    <row r="64" spans="1:3" ht="13.2" x14ac:dyDescent="0.25">
      <c r="A64" s="173" t="s">
        <v>390</v>
      </c>
      <c r="B64" s="174">
        <v>47010</v>
      </c>
      <c r="C64" s="175" t="s">
        <v>31</v>
      </c>
    </row>
    <row r="65" spans="1:3" ht="13.2" x14ac:dyDescent="0.25">
      <c r="A65" s="173" t="s">
        <v>391</v>
      </c>
      <c r="B65" s="174">
        <v>25010</v>
      </c>
      <c r="C65" s="175" t="s">
        <v>31</v>
      </c>
    </row>
    <row r="66" spans="1:3" ht="13.2" x14ac:dyDescent="0.25">
      <c r="A66" s="173" t="s">
        <v>392</v>
      </c>
      <c r="B66" s="174">
        <v>12011</v>
      </c>
      <c r="C66" s="175" t="s">
        <v>31</v>
      </c>
    </row>
    <row r="67" spans="1:3" ht="13.2" x14ac:dyDescent="0.25">
      <c r="A67" s="173" t="s">
        <v>393</v>
      </c>
      <c r="B67" s="174">
        <v>25020</v>
      </c>
      <c r="C67" s="175" t="s">
        <v>31</v>
      </c>
    </row>
    <row r="68" spans="1:3" ht="13.2" x14ac:dyDescent="0.25">
      <c r="A68" s="173" t="s">
        <v>394</v>
      </c>
      <c r="B68" s="161" t="s">
        <v>395</v>
      </c>
      <c r="C68" s="175" t="s">
        <v>31</v>
      </c>
    </row>
    <row r="69" spans="1:3" ht="13.2" x14ac:dyDescent="0.25">
      <c r="A69" s="173" t="s">
        <v>396</v>
      </c>
      <c r="B69" s="174">
        <v>31020</v>
      </c>
      <c r="C69" s="175" t="s">
        <v>31</v>
      </c>
    </row>
    <row r="70" spans="1:3" ht="13.2" x14ac:dyDescent="0.25">
      <c r="A70" s="173" t="s">
        <v>397</v>
      </c>
      <c r="B70" s="174">
        <v>31030</v>
      </c>
      <c r="C70" s="175" t="s">
        <v>31</v>
      </c>
    </row>
    <row r="71" spans="1:3" ht="13.2" x14ac:dyDescent="0.25">
      <c r="A71" s="160" t="s">
        <v>398</v>
      </c>
      <c r="B71" s="174">
        <v>99025</v>
      </c>
      <c r="C71" s="175" t="s">
        <v>31</v>
      </c>
    </row>
    <row r="72" spans="1:3" ht="13.2" x14ac:dyDescent="0.25">
      <c r="A72" s="173" t="s">
        <v>399</v>
      </c>
      <c r="B72" s="174">
        <v>23125</v>
      </c>
      <c r="C72" s="175" t="s">
        <v>31</v>
      </c>
    </row>
    <row r="73" spans="1:3" ht="13.2" x14ac:dyDescent="0.25">
      <c r="A73" s="173" t="s">
        <v>400</v>
      </c>
      <c r="B73" s="174">
        <v>28041</v>
      </c>
      <c r="C73" s="175" t="s">
        <v>31</v>
      </c>
    </row>
    <row r="74" spans="1:3" ht="13.2" x14ac:dyDescent="0.25">
      <c r="A74" s="173" t="s">
        <v>401</v>
      </c>
      <c r="B74" s="174">
        <v>28042</v>
      </c>
      <c r="C74" s="175" t="s">
        <v>31</v>
      </c>
    </row>
    <row r="75" spans="1:3" ht="13.2" x14ac:dyDescent="0.25">
      <c r="A75" s="173" t="s">
        <v>402</v>
      </c>
      <c r="B75" s="174">
        <v>28043</v>
      </c>
      <c r="C75" s="175" t="s">
        <v>31</v>
      </c>
    </row>
    <row r="76" spans="1:3" ht="13.2" x14ac:dyDescent="0.25">
      <c r="A76" s="173" t="s">
        <v>403</v>
      </c>
      <c r="B76" s="174">
        <v>23130</v>
      </c>
      <c r="C76" s="175" t="s">
        <v>31</v>
      </c>
    </row>
    <row r="77" spans="1:3" ht="13.2" x14ac:dyDescent="0.25">
      <c r="A77" s="173" t="s">
        <v>404</v>
      </c>
      <c r="B77" s="174">
        <v>23140</v>
      </c>
      <c r="C77" s="175" t="s">
        <v>31</v>
      </c>
    </row>
    <row r="78" spans="1:3" ht="13.2" x14ac:dyDescent="0.25">
      <c r="A78" s="173" t="s">
        <v>405</v>
      </c>
      <c r="B78" s="174">
        <v>30030</v>
      </c>
      <c r="C78" s="176" t="s">
        <v>341</v>
      </c>
    </row>
    <row r="79" spans="1:3" ht="13.2" x14ac:dyDescent="0.25">
      <c r="A79" s="173" t="s">
        <v>406</v>
      </c>
      <c r="B79" s="174">
        <v>24550</v>
      </c>
      <c r="C79" s="166" t="s">
        <v>345</v>
      </c>
    </row>
    <row r="80" spans="1:3" ht="13.2" x14ac:dyDescent="0.25">
      <c r="A80" s="160" t="s">
        <v>407</v>
      </c>
      <c r="B80" s="174">
        <v>99030</v>
      </c>
      <c r="C80" s="162" t="s">
        <v>331</v>
      </c>
    </row>
    <row r="81" spans="1:3" ht="26.4" x14ac:dyDescent="0.25">
      <c r="A81" s="173" t="s">
        <v>408</v>
      </c>
      <c r="B81" s="174">
        <v>12012</v>
      </c>
      <c r="C81" s="175" t="s">
        <v>31</v>
      </c>
    </row>
    <row r="82" spans="1:3" ht="13.2" x14ac:dyDescent="0.25">
      <c r="A82" s="173" t="s">
        <v>409</v>
      </c>
      <c r="B82" s="174">
        <v>12015</v>
      </c>
      <c r="C82" s="175" t="s">
        <v>31</v>
      </c>
    </row>
    <row r="83" spans="1:3" ht="13.2" x14ac:dyDescent="0.25">
      <c r="A83" s="178" t="s">
        <v>105</v>
      </c>
      <c r="B83" s="179" t="s">
        <v>104</v>
      </c>
      <c r="C83" s="180" t="s">
        <v>333</v>
      </c>
    </row>
    <row r="84" spans="1:3" ht="13.2" x14ac:dyDescent="0.25">
      <c r="A84" s="178" t="s">
        <v>107</v>
      </c>
      <c r="B84" s="179" t="s">
        <v>106</v>
      </c>
      <c r="C84" s="180" t="s">
        <v>333</v>
      </c>
    </row>
    <row r="85" spans="1:3" ht="13.2" x14ac:dyDescent="0.25">
      <c r="A85" s="178" t="s">
        <v>109</v>
      </c>
      <c r="B85" s="179" t="s">
        <v>108</v>
      </c>
      <c r="C85" s="180" t="s">
        <v>333</v>
      </c>
    </row>
    <row r="86" spans="1:3" ht="39.6" x14ac:dyDescent="0.25">
      <c r="A86" s="173" t="s">
        <v>410</v>
      </c>
      <c r="B86" s="174">
        <v>47020</v>
      </c>
      <c r="C86" s="175" t="s">
        <v>31</v>
      </c>
    </row>
    <row r="87" spans="1:3" ht="13.2" x14ac:dyDescent="0.25">
      <c r="A87" s="173" t="s">
        <v>411</v>
      </c>
      <c r="B87" s="174">
        <v>24570</v>
      </c>
      <c r="C87" s="166" t="s">
        <v>345</v>
      </c>
    </row>
    <row r="88" spans="1:3" ht="13.2" x14ac:dyDescent="0.25">
      <c r="A88" s="173" t="s">
        <v>412</v>
      </c>
      <c r="B88" s="174">
        <v>24580</v>
      </c>
      <c r="C88" s="166" t="s">
        <v>345</v>
      </c>
    </row>
    <row r="89" spans="1:3" ht="13.2" x14ac:dyDescent="0.25">
      <c r="A89" s="173" t="s">
        <v>413</v>
      </c>
      <c r="B89" s="161" t="s">
        <v>414</v>
      </c>
      <c r="C89" s="175" t="s">
        <v>31</v>
      </c>
    </row>
    <row r="90" spans="1:3" ht="13.2" x14ac:dyDescent="0.25">
      <c r="A90" s="173" t="s">
        <v>415</v>
      </c>
      <c r="B90" s="174">
        <v>24610</v>
      </c>
      <c r="C90" s="166" t="s">
        <v>345</v>
      </c>
    </row>
    <row r="91" spans="1:3" ht="13.2" x14ac:dyDescent="0.25">
      <c r="A91" s="173" t="s">
        <v>416</v>
      </c>
      <c r="B91" s="174">
        <v>30040</v>
      </c>
      <c r="C91" s="176" t="s">
        <v>341</v>
      </c>
    </row>
    <row r="92" spans="1:3" ht="13.2" x14ac:dyDescent="0.25">
      <c r="A92" s="173" t="s">
        <v>417</v>
      </c>
      <c r="B92" s="174">
        <v>11030</v>
      </c>
      <c r="C92" s="175" t="s">
        <v>31</v>
      </c>
    </row>
    <row r="93" spans="1:3" ht="13.2" x14ac:dyDescent="0.25">
      <c r="A93" s="160" t="s">
        <v>418</v>
      </c>
      <c r="B93" s="161" t="s">
        <v>419</v>
      </c>
      <c r="C93" s="162" t="s">
        <v>331</v>
      </c>
    </row>
    <row r="94" spans="1:3" ht="26.4" x14ac:dyDescent="0.25">
      <c r="A94" s="173" t="s">
        <v>420</v>
      </c>
      <c r="B94" s="174">
        <v>15050</v>
      </c>
      <c r="C94" s="177" t="s">
        <v>335</v>
      </c>
    </row>
    <row r="95" spans="1:3" ht="13.2" x14ac:dyDescent="0.25">
      <c r="A95" s="173" t="s">
        <v>235</v>
      </c>
      <c r="B95" s="174">
        <v>14041</v>
      </c>
      <c r="C95" s="177" t="s">
        <v>335</v>
      </c>
    </row>
    <row r="96" spans="1:3" ht="13.2" x14ac:dyDescent="0.25">
      <c r="A96" s="173" t="s">
        <v>236</v>
      </c>
      <c r="B96" s="174">
        <v>14042</v>
      </c>
      <c r="C96" s="177" t="s">
        <v>335</v>
      </c>
    </row>
    <row r="97" spans="1:3" ht="13.2" x14ac:dyDescent="0.25">
      <c r="A97" s="173" t="s">
        <v>237</v>
      </c>
      <c r="B97" s="174">
        <v>14043</v>
      </c>
      <c r="C97" s="177" t="s">
        <v>335</v>
      </c>
    </row>
    <row r="98" spans="1:3" ht="13.2" x14ac:dyDescent="0.25">
      <c r="A98" s="173" t="s">
        <v>238</v>
      </c>
      <c r="B98" s="174">
        <v>14044</v>
      </c>
      <c r="C98" s="177" t="s">
        <v>335</v>
      </c>
    </row>
    <row r="99" spans="1:3" ht="13.2" x14ac:dyDescent="0.25">
      <c r="A99" s="173" t="s">
        <v>239</v>
      </c>
      <c r="B99" s="174">
        <v>14045</v>
      </c>
      <c r="C99" s="177" t="s">
        <v>335</v>
      </c>
    </row>
    <row r="100" spans="1:3" ht="13.2" x14ac:dyDescent="0.25">
      <c r="A100" s="173" t="s">
        <v>110</v>
      </c>
      <c r="B100" s="174">
        <v>14071</v>
      </c>
      <c r="C100" s="177" t="s">
        <v>335</v>
      </c>
    </row>
    <row r="101" spans="1:3" ht="13.2" x14ac:dyDescent="0.25">
      <c r="A101" s="173" t="s">
        <v>111</v>
      </c>
      <c r="B101" s="174">
        <v>14072</v>
      </c>
      <c r="C101" s="177" t="s">
        <v>335</v>
      </c>
    </row>
    <row r="102" spans="1:3" ht="13.2" x14ac:dyDescent="0.25">
      <c r="A102" s="173" t="s">
        <v>112</v>
      </c>
      <c r="B102" s="174">
        <v>14073</v>
      </c>
      <c r="C102" s="177" t="s">
        <v>335</v>
      </c>
    </row>
    <row r="103" spans="1:3" ht="13.2" x14ac:dyDescent="0.25">
      <c r="A103" s="173" t="s">
        <v>113</v>
      </c>
      <c r="B103" s="174">
        <v>14074</v>
      </c>
      <c r="C103" s="177" t="s">
        <v>335</v>
      </c>
    </row>
    <row r="104" spans="1:3" ht="13.2" x14ac:dyDescent="0.25">
      <c r="A104" s="173" t="s">
        <v>421</v>
      </c>
      <c r="B104" s="174">
        <v>14101</v>
      </c>
      <c r="C104" s="177" t="s">
        <v>335</v>
      </c>
    </row>
    <row r="105" spans="1:3" ht="13.2" x14ac:dyDescent="0.25">
      <c r="A105" s="173" t="s">
        <v>422</v>
      </c>
      <c r="B105" s="174">
        <v>14102</v>
      </c>
      <c r="C105" s="177" t="s">
        <v>335</v>
      </c>
    </row>
    <row r="106" spans="1:3" ht="13.2" x14ac:dyDescent="0.25">
      <c r="A106" s="173" t="s">
        <v>423</v>
      </c>
      <c r="B106" s="174">
        <v>14103</v>
      </c>
      <c r="C106" s="177" t="s">
        <v>335</v>
      </c>
    </row>
    <row r="107" spans="1:3" ht="13.2" x14ac:dyDescent="0.25">
      <c r="A107" s="160" t="s">
        <v>991</v>
      </c>
      <c r="B107" s="174" t="s">
        <v>992</v>
      </c>
      <c r="C107" s="166"/>
    </row>
    <row r="108" spans="1:3" ht="13.2" x14ac:dyDescent="0.25">
      <c r="A108" s="160" t="s">
        <v>993</v>
      </c>
      <c r="B108" s="174" t="s">
        <v>994</v>
      </c>
      <c r="C108" s="166"/>
    </row>
    <row r="109" spans="1:3" ht="13.2" x14ac:dyDescent="0.25">
      <c r="A109" s="160" t="s">
        <v>995</v>
      </c>
      <c r="B109" s="174" t="s">
        <v>996</v>
      </c>
      <c r="C109" s="166"/>
    </row>
    <row r="110" spans="1:3" ht="13.2" x14ac:dyDescent="0.25">
      <c r="A110" s="173" t="s">
        <v>424</v>
      </c>
      <c r="B110" s="161" t="s">
        <v>425</v>
      </c>
      <c r="C110" s="175" t="s">
        <v>31</v>
      </c>
    </row>
    <row r="111" spans="1:3" ht="13.2" x14ac:dyDescent="0.25">
      <c r="A111" s="173" t="s">
        <v>426</v>
      </c>
      <c r="B111" s="161" t="s">
        <v>427</v>
      </c>
      <c r="C111" s="175" t="s">
        <v>31</v>
      </c>
    </row>
    <row r="112" spans="1:3" ht="39.6" x14ac:dyDescent="0.25">
      <c r="A112" s="173" t="s">
        <v>428</v>
      </c>
      <c r="B112" s="174">
        <v>47021</v>
      </c>
      <c r="C112" s="175" t="s">
        <v>31</v>
      </c>
    </row>
    <row r="113" spans="1:3" ht="13.2" x14ac:dyDescent="0.25">
      <c r="A113" s="173" t="s">
        <v>429</v>
      </c>
      <c r="B113" s="174">
        <v>27008</v>
      </c>
      <c r="C113" s="175" t="s">
        <v>31</v>
      </c>
    </row>
    <row r="114" spans="1:3" ht="13.2" x14ac:dyDescent="0.25">
      <c r="A114" s="178" t="s">
        <v>114</v>
      </c>
      <c r="B114" s="179" t="s">
        <v>279</v>
      </c>
      <c r="C114" s="168" t="s">
        <v>338</v>
      </c>
    </row>
    <row r="115" spans="1:3" ht="26.4" x14ac:dyDescent="0.25">
      <c r="A115" s="173" t="s">
        <v>430</v>
      </c>
      <c r="B115" s="174">
        <v>16030</v>
      </c>
      <c r="C115" s="162" t="s">
        <v>331</v>
      </c>
    </row>
    <row r="116" spans="1:3" ht="13.2" x14ac:dyDescent="0.25">
      <c r="A116" s="160" t="s">
        <v>431</v>
      </c>
      <c r="B116" s="161" t="s">
        <v>432</v>
      </c>
      <c r="C116" s="162" t="s">
        <v>331</v>
      </c>
    </row>
    <row r="117" spans="1:3" ht="13.2" x14ac:dyDescent="0.25">
      <c r="A117" s="173" t="s">
        <v>433</v>
      </c>
      <c r="B117" s="174">
        <v>27010</v>
      </c>
      <c r="C117" s="175" t="s">
        <v>31</v>
      </c>
    </row>
    <row r="118" spans="1:3" ht="13.2" x14ac:dyDescent="0.25">
      <c r="A118" s="173" t="s">
        <v>434</v>
      </c>
      <c r="B118" s="174">
        <v>30051</v>
      </c>
      <c r="C118" s="176" t="s">
        <v>341</v>
      </c>
    </row>
    <row r="119" spans="1:3" ht="13.2" x14ac:dyDescent="0.25">
      <c r="A119" s="173" t="s">
        <v>435</v>
      </c>
      <c r="B119" s="174">
        <v>30052</v>
      </c>
      <c r="C119" s="176" t="s">
        <v>341</v>
      </c>
    </row>
    <row r="120" spans="1:3" ht="13.2" x14ac:dyDescent="0.25">
      <c r="A120" s="160" t="s">
        <v>436</v>
      </c>
      <c r="B120" s="161" t="s">
        <v>437</v>
      </c>
      <c r="C120" s="162" t="s">
        <v>331</v>
      </c>
    </row>
    <row r="121" spans="1:3" ht="13.2" x14ac:dyDescent="0.25">
      <c r="A121" s="160" t="s">
        <v>438</v>
      </c>
      <c r="B121" s="161" t="s">
        <v>439</v>
      </c>
      <c r="C121" s="162" t="s">
        <v>331</v>
      </c>
    </row>
    <row r="122" spans="1:3" ht="13.2" x14ac:dyDescent="0.25">
      <c r="A122" s="160" t="s">
        <v>440</v>
      </c>
      <c r="B122" s="161" t="s">
        <v>441</v>
      </c>
      <c r="C122" s="162" t="s">
        <v>331</v>
      </c>
    </row>
    <row r="123" spans="1:3" ht="13.2" x14ac:dyDescent="0.25">
      <c r="A123" s="160" t="s">
        <v>298</v>
      </c>
      <c r="B123" s="161" t="s">
        <v>300</v>
      </c>
      <c r="C123" s="162" t="s">
        <v>331</v>
      </c>
    </row>
    <row r="124" spans="1:3" ht="13.2" x14ac:dyDescent="0.25">
      <c r="A124" s="160" t="s">
        <v>299</v>
      </c>
      <c r="B124" s="161" t="s">
        <v>442</v>
      </c>
      <c r="C124" s="162" t="s">
        <v>331</v>
      </c>
    </row>
    <row r="125" spans="1:3" ht="13.2" x14ac:dyDescent="0.25">
      <c r="A125" s="160" t="s">
        <v>997</v>
      </c>
      <c r="B125" s="174" t="s">
        <v>998</v>
      </c>
      <c r="C125" s="166"/>
    </row>
    <row r="126" spans="1:3" ht="13.2" x14ac:dyDescent="0.25">
      <c r="A126" s="160" t="s">
        <v>999</v>
      </c>
      <c r="B126" s="174" t="s">
        <v>1000</v>
      </c>
      <c r="C126" s="166"/>
    </row>
    <row r="127" spans="1:3" ht="13.2" x14ac:dyDescent="0.25">
      <c r="A127" s="160" t="s">
        <v>1001</v>
      </c>
      <c r="B127" s="174" t="s">
        <v>1002</v>
      </c>
      <c r="C127" s="166"/>
    </row>
    <row r="128" spans="1:3" ht="13.2" x14ac:dyDescent="0.25">
      <c r="A128" s="160" t="s">
        <v>1003</v>
      </c>
      <c r="B128" s="174" t="s">
        <v>1004</v>
      </c>
      <c r="C128" s="166"/>
    </row>
    <row r="129" spans="1:3" ht="13.2" x14ac:dyDescent="0.25">
      <c r="A129" s="160" t="s">
        <v>1005</v>
      </c>
      <c r="B129" s="174" t="s">
        <v>1006</v>
      </c>
      <c r="C129" s="166"/>
    </row>
    <row r="130" spans="1:3" ht="13.2" x14ac:dyDescent="0.25">
      <c r="A130" s="160" t="s">
        <v>1007</v>
      </c>
      <c r="B130" s="174" t="s">
        <v>1008</v>
      </c>
      <c r="C130" s="166"/>
    </row>
    <row r="131" spans="1:3" ht="13.2" x14ac:dyDescent="0.25">
      <c r="A131" s="173" t="s">
        <v>443</v>
      </c>
      <c r="B131" s="174">
        <v>47030</v>
      </c>
      <c r="C131" s="175" t="s">
        <v>31</v>
      </c>
    </row>
    <row r="132" spans="1:3" ht="13.2" x14ac:dyDescent="0.25">
      <c r="A132" s="173" t="s">
        <v>444</v>
      </c>
      <c r="B132" s="174">
        <v>12020</v>
      </c>
      <c r="C132" s="175" t="s">
        <v>31</v>
      </c>
    </row>
    <row r="133" spans="1:3" ht="13.2" x14ac:dyDescent="0.25">
      <c r="A133" s="173" t="s">
        <v>445</v>
      </c>
      <c r="B133" s="174">
        <v>12025</v>
      </c>
      <c r="C133" s="166" t="s">
        <v>345</v>
      </c>
    </row>
    <row r="134" spans="1:3" ht="13.2" x14ac:dyDescent="0.25">
      <c r="A134" s="160" t="s">
        <v>446</v>
      </c>
      <c r="B134" s="174">
        <v>99050</v>
      </c>
      <c r="C134" s="162" t="s">
        <v>331</v>
      </c>
    </row>
    <row r="135" spans="1:3" ht="13.2" x14ac:dyDescent="0.25">
      <c r="A135" s="173" t="s">
        <v>447</v>
      </c>
      <c r="B135" s="174">
        <v>27030</v>
      </c>
      <c r="C135" s="175" t="s">
        <v>31</v>
      </c>
    </row>
    <row r="136" spans="1:3" ht="13.2" x14ac:dyDescent="0.25">
      <c r="A136" s="173" t="s">
        <v>448</v>
      </c>
      <c r="B136" s="174">
        <v>27040</v>
      </c>
      <c r="C136" s="175" t="s">
        <v>31</v>
      </c>
    </row>
    <row r="137" spans="1:3" ht="13.2" x14ac:dyDescent="0.25">
      <c r="A137" s="173" t="s">
        <v>449</v>
      </c>
      <c r="B137" s="161" t="s">
        <v>450</v>
      </c>
      <c r="C137" s="175" t="s">
        <v>31</v>
      </c>
    </row>
    <row r="138" spans="1:3" ht="26.4" x14ac:dyDescent="0.25">
      <c r="A138" s="160" t="s">
        <v>451</v>
      </c>
      <c r="B138" s="161" t="s">
        <v>452</v>
      </c>
      <c r="C138" s="162" t="s">
        <v>331</v>
      </c>
    </row>
    <row r="139" spans="1:3" ht="13.2" x14ac:dyDescent="0.25">
      <c r="A139" s="173" t="s">
        <v>261</v>
      </c>
      <c r="B139" s="174">
        <v>47040</v>
      </c>
      <c r="C139" s="175" t="s">
        <v>31</v>
      </c>
    </row>
    <row r="140" spans="1:3" ht="13.2" x14ac:dyDescent="0.25">
      <c r="A140" s="173" t="s">
        <v>262</v>
      </c>
      <c r="B140" s="174">
        <v>47041</v>
      </c>
      <c r="C140" s="175" t="s">
        <v>31</v>
      </c>
    </row>
    <row r="141" spans="1:3" ht="26.4" x14ac:dyDescent="0.25">
      <c r="A141" s="160" t="s">
        <v>453</v>
      </c>
      <c r="B141" s="161" t="s">
        <v>454</v>
      </c>
      <c r="C141" s="162" t="s">
        <v>331</v>
      </c>
    </row>
    <row r="142" spans="1:3" ht="13.2" x14ac:dyDescent="0.25">
      <c r="A142" s="173" t="s">
        <v>287</v>
      </c>
      <c r="B142" s="174">
        <v>30061</v>
      </c>
      <c r="C142" s="176" t="s">
        <v>341</v>
      </c>
    </row>
    <row r="143" spans="1:3" ht="13.2" x14ac:dyDescent="0.25">
      <c r="A143" s="173" t="s">
        <v>288</v>
      </c>
      <c r="B143" s="174">
        <v>30062</v>
      </c>
      <c r="C143" s="176" t="s">
        <v>341</v>
      </c>
    </row>
    <row r="144" spans="1:3" ht="13.2" x14ac:dyDescent="0.25">
      <c r="A144" s="173" t="s">
        <v>289</v>
      </c>
      <c r="B144" s="174">
        <v>30063</v>
      </c>
      <c r="C144" s="176" t="s">
        <v>341</v>
      </c>
    </row>
    <row r="145" spans="1:3" ht="13.2" x14ac:dyDescent="0.25">
      <c r="A145" s="173" t="s">
        <v>290</v>
      </c>
      <c r="B145" s="174">
        <v>30064</v>
      </c>
      <c r="C145" s="176" t="s">
        <v>341</v>
      </c>
    </row>
    <row r="146" spans="1:3" ht="13.2" x14ac:dyDescent="0.25">
      <c r="A146" s="173" t="s">
        <v>455</v>
      </c>
      <c r="B146" s="174">
        <v>31043</v>
      </c>
      <c r="C146" s="175" t="s">
        <v>31</v>
      </c>
    </row>
    <row r="147" spans="1:3" ht="13.2" x14ac:dyDescent="0.25">
      <c r="A147" s="173" t="s">
        <v>456</v>
      </c>
      <c r="B147" s="174">
        <v>16040</v>
      </c>
      <c r="C147" s="175" t="s">
        <v>31</v>
      </c>
    </row>
    <row r="148" spans="1:3" ht="39.6" x14ac:dyDescent="0.25">
      <c r="A148" s="160" t="s">
        <v>457</v>
      </c>
      <c r="B148" s="161" t="s">
        <v>458</v>
      </c>
      <c r="C148" s="162" t="s">
        <v>331</v>
      </c>
    </row>
    <row r="149" spans="1:3" ht="13.2" x14ac:dyDescent="0.25">
      <c r="A149" s="173" t="s">
        <v>459</v>
      </c>
      <c r="B149" s="174">
        <v>15060</v>
      </c>
      <c r="C149" s="177" t="s">
        <v>335</v>
      </c>
    </row>
    <row r="150" spans="1:3" ht="13.2" x14ac:dyDescent="0.25">
      <c r="A150" s="173" t="s">
        <v>460</v>
      </c>
      <c r="B150" s="174">
        <v>12030</v>
      </c>
      <c r="C150" s="166" t="s">
        <v>345</v>
      </c>
    </row>
    <row r="151" spans="1:3" ht="26.4" x14ac:dyDescent="0.25">
      <c r="A151" s="173" t="s">
        <v>461</v>
      </c>
      <c r="B151" s="174">
        <v>47050</v>
      </c>
      <c r="C151" s="175" t="s">
        <v>31</v>
      </c>
    </row>
    <row r="152" spans="1:3" ht="13.2" x14ac:dyDescent="0.25">
      <c r="A152" s="173" t="s">
        <v>252</v>
      </c>
      <c r="B152" s="174">
        <v>23160</v>
      </c>
      <c r="C152" s="175" t="s">
        <v>31</v>
      </c>
    </row>
    <row r="153" spans="1:3" ht="13.2" x14ac:dyDescent="0.25">
      <c r="A153" s="173" t="s">
        <v>462</v>
      </c>
      <c r="B153" s="174">
        <v>12035</v>
      </c>
      <c r="C153" s="166" t="s">
        <v>345</v>
      </c>
    </row>
    <row r="154" spans="1:3" ht="13.2" x14ac:dyDescent="0.25">
      <c r="A154" s="173" t="s">
        <v>463</v>
      </c>
      <c r="B154" s="174">
        <v>23181</v>
      </c>
      <c r="C154" s="176" t="s">
        <v>341</v>
      </c>
    </row>
    <row r="155" spans="1:3" ht="13.2" x14ac:dyDescent="0.25">
      <c r="A155" s="173" t="s">
        <v>464</v>
      </c>
      <c r="B155" s="174">
        <v>23182</v>
      </c>
      <c r="C155" s="176" t="s">
        <v>341</v>
      </c>
    </row>
    <row r="156" spans="1:3" ht="13.2" x14ac:dyDescent="0.25">
      <c r="A156" s="173" t="s">
        <v>465</v>
      </c>
      <c r="B156" s="174">
        <v>23183</v>
      </c>
      <c r="C156" s="176" t="s">
        <v>341</v>
      </c>
    </row>
    <row r="157" spans="1:3" ht="13.2" x14ac:dyDescent="0.25">
      <c r="A157" s="173" t="s">
        <v>466</v>
      </c>
      <c r="B157" s="161" t="s">
        <v>467</v>
      </c>
      <c r="C157" s="175" t="s">
        <v>31</v>
      </c>
    </row>
    <row r="158" spans="1:3" ht="13.2" x14ac:dyDescent="0.25">
      <c r="A158" s="173" t="s">
        <v>468</v>
      </c>
      <c r="B158" s="174">
        <v>11060</v>
      </c>
      <c r="C158" s="175" t="s">
        <v>31</v>
      </c>
    </row>
    <row r="159" spans="1:3" ht="13.2" x14ac:dyDescent="0.25">
      <c r="A159" s="173" t="s">
        <v>469</v>
      </c>
      <c r="B159" s="174">
        <v>23210</v>
      </c>
      <c r="C159" s="175" t="s">
        <v>31</v>
      </c>
    </row>
    <row r="160" spans="1:3" ht="13.2" x14ac:dyDescent="0.25">
      <c r="A160" s="173" t="s">
        <v>470</v>
      </c>
      <c r="B160" s="174">
        <v>23220</v>
      </c>
      <c r="C160" s="175" t="s">
        <v>31</v>
      </c>
    </row>
    <row r="161" spans="1:3" ht="13.2" x14ac:dyDescent="0.25">
      <c r="A161" s="160" t="s">
        <v>471</v>
      </c>
      <c r="B161" s="174">
        <v>99095</v>
      </c>
      <c r="C161" s="166" t="s">
        <v>345</v>
      </c>
    </row>
    <row r="162" spans="1:3" ht="13.2" x14ac:dyDescent="0.25">
      <c r="A162" s="173" t="s">
        <v>472</v>
      </c>
      <c r="B162" s="174">
        <v>12040</v>
      </c>
      <c r="C162" s="166" t="s">
        <v>345</v>
      </c>
    </row>
    <row r="163" spans="1:3" ht="13.2" x14ac:dyDescent="0.25">
      <c r="A163" s="173" t="s">
        <v>473</v>
      </c>
      <c r="B163" s="174">
        <v>47060</v>
      </c>
      <c r="C163" s="175" t="s">
        <v>31</v>
      </c>
    </row>
    <row r="164" spans="1:3" ht="13.2" x14ac:dyDescent="0.25">
      <c r="A164" s="178" t="s">
        <v>116</v>
      </c>
      <c r="B164" s="179" t="s">
        <v>115</v>
      </c>
      <c r="C164" s="180" t="s">
        <v>333</v>
      </c>
    </row>
    <row r="165" spans="1:3" ht="13.2" x14ac:dyDescent="0.25">
      <c r="A165" s="178" t="s">
        <v>118</v>
      </c>
      <c r="B165" s="179" t="s">
        <v>117</v>
      </c>
      <c r="C165" s="180" t="s">
        <v>333</v>
      </c>
    </row>
    <row r="166" spans="1:3" ht="13.2" x14ac:dyDescent="0.25">
      <c r="A166" s="178" t="s">
        <v>120</v>
      </c>
      <c r="B166" s="179" t="s">
        <v>119</v>
      </c>
      <c r="C166" s="180" t="s">
        <v>333</v>
      </c>
    </row>
    <row r="167" spans="1:3" ht="13.2" x14ac:dyDescent="0.25">
      <c r="A167" s="178" t="s">
        <v>122</v>
      </c>
      <c r="B167" s="179" t="s">
        <v>121</v>
      </c>
      <c r="C167" s="180" t="s">
        <v>333</v>
      </c>
    </row>
    <row r="168" spans="1:3" ht="13.2" x14ac:dyDescent="0.25">
      <c r="A168" s="178" t="s">
        <v>124</v>
      </c>
      <c r="B168" s="179" t="s">
        <v>123</v>
      </c>
      <c r="C168" s="180" t="s">
        <v>333</v>
      </c>
    </row>
    <row r="169" spans="1:3" ht="13.2" x14ac:dyDescent="0.25">
      <c r="A169" s="178" t="s">
        <v>229</v>
      </c>
      <c r="B169" s="179" t="s">
        <v>125</v>
      </c>
      <c r="C169" s="180" t="s">
        <v>333</v>
      </c>
    </row>
    <row r="170" spans="1:3" ht="13.2" x14ac:dyDescent="0.25">
      <c r="A170" s="178" t="s">
        <v>127</v>
      </c>
      <c r="B170" s="179" t="s">
        <v>126</v>
      </c>
      <c r="C170" s="180" t="s">
        <v>333</v>
      </c>
    </row>
    <row r="171" spans="1:3" ht="13.2" x14ac:dyDescent="0.25">
      <c r="A171" s="178" t="s">
        <v>129</v>
      </c>
      <c r="B171" s="179" t="s">
        <v>128</v>
      </c>
      <c r="C171" s="180" t="s">
        <v>333</v>
      </c>
    </row>
    <row r="172" spans="1:3" ht="13.2" x14ac:dyDescent="0.25">
      <c r="A172" s="178" t="s">
        <v>131</v>
      </c>
      <c r="B172" s="179" t="s">
        <v>130</v>
      </c>
      <c r="C172" s="180" t="s">
        <v>333</v>
      </c>
    </row>
    <row r="173" spans="1:3" ht="13.2" x14ac:dyDescent="0.25">
      <c r="A173" s="178" t="s">
        <v>230</v>
      </c>
      <c r="B173" s="179" t="s">
        <v>132</v>
      </c>
      <c r="C173" s="180" t="s">
        <v>333</v>
      </c>
    </row>
    <row r="174" spans="1:3" ht="13.2" x14ac:dyDescent="0.25">
      <c r="A174" s="178" t="s">
        <v>134</v>
      </c>
      <c r="B174" s="179" t="s">
        <v>133</v>
      </c>
      <c r="C174" s="180" t="s">
        <v>333</v>
      </c>
    </row>
    <row r="175" spans="1:3" ht="13.2" x14ac:dyDescent="0.25">
      <c r="A175" s="178" t="s">
        <v>136</v>
      </c>
      <c r="B175" s="179" t="s">
        <v>135</v>
      </c>
      <c r="C175" s="180" t="s">
        <v>333</v>
      </c>
    </row>
    <row r="176" spans="1:3" ht="13.2" x14ac:dyDescent="0.25">
      <c r="A176" s="160" t="s">
        <v>1009</v>
      </c>
      <c r="B176" s="174" t="s">
        <v>1010</v>
      </c>
      <c r="C176" s="166"/>
    </row>
    <row r="177" spans="1:3" ht="13.2" x14ac:dyDescent="0.25">
      <c r="A177" s="160" t="s">
        <v>1011</v>
      </c>
      <c r="B177" s="174" t="s">
        <v>1012</v>
      </c>
      <c r="C177" s="166"/>
    </row>
    <row r="178" spans="1:3" ht="13.2" x14ac:dyDescent="0.25">
      <c r="A178" s="160" t="s">
        <v>1013</v>
      </c>
      <c r="B178" s="174" t="s">
        <v>1014</v>
      </c>
      <c r="C178" s="166"/>
    </row>
    <row r="179" spans="1:3" ht="13.2" x14ac:dyDescent="0.25">
      <c r="A179" s="178" t="s">
        <v>138</v>
      </c>
      <c r="B179" s="179" t="s">
        <v>137</v>
      </c>
      <c r="C179" s="180" t="s">
        <v>333</v>
      </c>
    </row>
    <row r="180" spans="1:3" ht="13.2" x14ac:dyDescent="0.25">
      <c r="A180" s="178" t="s">
        <v>231</v>
      </c>
      <c r="B180" s="179" t="s">
        <v>139</v>
      </c>
      <c r="C180" s="180" t="s">
        <v>333</v>
      </c>
    </row>
    <row r="181" spans="1:3" ht="13.2" x14ac:dyDescent="0.25">
      <c r="A181" s="178" t="s">
        <v>141</v>
      </c>
      <c r="B181" s="179" t="s">
        <v>140</v>
      </c>
      <c r="C181" s="180" t="s">
        <v>333</v>
      </c>
    </row>
    <row r="182" spans="1:3" ht="13.2" x14ac:dyDescent="0.25">
      <c r="A182" s="178" t="s">
        <v>143</v>
      </c>
      <c r="B182" s="179" t="s">
        <v>142</v>
      </c>
      <c r="C182" s="180" t="s">
        <v>333</v>
      </c>
    </row>
    <row r="183" spans="1:3" ht="13.2" x14ac:dyDescent="0.25">
      <c r="A183" s="178" t="s">
        <v>145</v>
      </c>
      <c r="B183" s="179" t="s">
        <v>144</v>
      </c>
      <c r="C183" s="180" t="s">
        <v>333</v>
      </c>
    </row>
    <row r="184" spans="1:3" ht="13.2" x14ac:dyDescent="0.25">
      <c r="A184" s="178" t="s">
        <v>147</v>
      </c>
      <c r="B184" s="179" t="s">
        <v>146</v>
      </c>
      <c r="C184" s="180" t="s">
        <v>333</v>
      </c>
    </row>
    <row r="185" spans="1:3" ht="13.2" x14ac:dyDescent="0.25">
      <c r="A185" s="178" t="s">
        <v>149</v>
      </c>
      <c r="B185" s="179" t="s">
        <v>148</v>
      </c>
      <c r="C185" s="180" t="s">
        <v>333</v>
      </c>
    </row>
    <row r="186" spans="1:3" ht="13.2" x14ac:dyDescent="0.25">
      <c r="A186" s="178" t="s">
        <v>151</v>
      </c>
      <c r="B186" s="179" t="s">
        <v>150</v>
      </c>
      <c r="C186" s="180" t="s">
        <v>333</v>
      </c>
    </row>
    <row r="187" spans="1:3" ht="13.2" x14ac:dyDescent="0.25">
      <c r="A187" s="166" t="s">
        <v>474</v>
      </c>
      <c r="B187" s="167" t="s">
        <v>475</v>
      </c>
      <c r="C187" s="180" t="s">
        <v>333</v>
      </c>
    </row>
    <row r="188" spans="1:3" ht="13.2" x14ac:dyDescent="0.25">
      <c r="A188" s="166" t="s">
        <v>476</v>
      </c>
      <c r="B188" s="167" t="s">
        <v>477</v>
      </c>
      <c r="C188" s="180" t="s">
        <v>333</v>
      </c>
    </row>
    <row r="189" spans="1:3" ht="13.2" x14ac:dyDescent="0.25">
      <c r="A189" s="166" t="s">
        <v>478</v>
      </c>
      <c r="B189" s="167" t="s">
        <v>479</v>
      </c>
      <c r="C189" s="180" t="s">
        <v>333</v>
      </c>
    </row>
    <row r="190" spans="1:3" ht="13.2" x14ac:dyDescent="0.25">
      <c r="A190" s="166" t="s">
        <v>480</v>
      </c>
      <c r="B190" s="167" t="s">
        <v>481</v>
      </c>
      <c r="C190" s="180" t="s">
        <v>333</v>
      </c>
    </row>
    <row r="191" spans="1:3" ht="13.2" x14ac:dyDescent="0.25">
      <c r="A191" s="166" t="s">
        <v>482</v>
      </c>
      <c r="B191" s="167" t="s">
        <v>483</v>
      </c>
      <c r="C191" s="180" t="s">
        <v>333</v>
      </c>
    </row>
    <row r="192" spans="1:3" ht="13.2" x14ac:dyDescent="0.25">
      <c r="A192" s="178" t="s">
        <v>153</v>
      </c>
      <c r="B192" s="179" t="s">
        <v>152</v>
      </c>
      <c r="C192" s="180" t="s">
        <v>333</v>
      </c>
    </row>
    <row r="193" spans="1:3" ht="13.2" x14ac:dyDescent="0.25">
      <c r="A193" s="178" t="s">
        <v>155</v>
      </c>
      <c r="B193" s="179" t="s">
        <v>154</v>
      </c>
      <c r="C193" s="180" t="s">
        <v>333</v>
      </c>
    </row>
    <row r="194" spans="1:3" ht="13.2" x14ac:dyDescent="0.25">
      <c r="A194" s="178" t="s">
        <v>157</v>
      </c>
      <c r="B194" s="179" t="s">
        <v>156</v>
      </c>
      <c r="C194" s="180" t="s">
        <v>333</v>
      </c>
    </row>
    <row r="195" spans="1:3" ht="13.2" x14ac:dyDescent="0.25">
      <c r="A195" s="178" t="s">
        <v>159</v>
      </c>
      <c r="B195" s="179" t="s">
        <v>158</v>
      </c>
      <c r="C195" s="180" t="s">
        <v>333</v>
      </c>
    </row>
    <row r="196" spans="1:3" ht="13.2" x14ac:dyDescent="0.25">
      <c r="A196" s="178" t="s">
        <v>161</v>
      </c>
      <c r="B196" s="179" t="s">
        <v>160</v>
      </c>
      <c r="C196" s="180" t="s">
        <v>333</v>
      </c>
    </row>
    <row r="197" spans="1:3" ht="13.2" x14ac:dyDescent="0.25">
      <c r="A197" s="178" t="s">
        <v>163</v>
      </c>
      <c r="B197" s="179" t="s">
        <v>162</v>
      </c>
      <c r="C197" s="180" t="s">
        <v>333</v>
      </c>
    </row>
    <row r="198" spans="1:3" ht="13.2" x14ac:dyDescent="0.25">
      <c r="A198" s="178" t="s">
        <v>165</v>
      </c>
      <c r="B198" s="179" t="s">
        <v>164</v>
      </c>
      <c r="C198" s="180" t="s">
        <v>333</v>
      </c>
    </row>
    <row r="199" spans="1:3" ht="13.2" x14ac:dyDescent="0.25">
      <c r="A199" s="178" t="s">
        <v>167</v>
      </c>
      <c r="B199" s="179" t="s">
        <v>166</v>
      </c>
      <c r="C199" s="180" t="s">
        <v>333</v>
      </c>
    </row>
    <row r="200" spans="1:3" ht="13.2" x14ac:dyDescent="0.25">
      <c r="A200" s="178" t="s">
        <v>169</v>
      </c>
      <c r="B200" s="179" t="s">
        <v>168</v>
      </c>
      <c r="C200" s="180" t="s">
        <v>333</v>
      </c>
    </row>
    <row r="201" spans="1:3" ht="13.2" x14ac:dyDescent="0.25">
      <c r="A201" s="178" t="s">
        <v>171</v>
      </c>
      <c r="B201" s="179" t="s">
        <v>170</v>
      </c>
      <c r="C201" s="180" t="s">
        <v>333</v>
      </c>
    </row>
    <row r="202" spans="1:3" ht="13.2" x14ac:dyDescent="0.25">
      <c r="A202" s="178" t="s">
        <v>173</v>
      </c>
      <c r="B202" s="179" t="s">
        <v>172</v>
      </c>
      <c r="C202" s="180" t="s">
        <v>333</v>
      </c>
    </row>
    <row r="203" spans="1:3" ht="13.2" x14ac:dyDescent="0.25">
      <c r="A203" s="178" t="s">
        <v>175</v>
      </c>
      <c r="B203" s="179" t="s">
        <v>174</v>
      </c>
      <c r="C203" s="180" t="s">
        <v>333</v>
      </c>
    </row>
    <row r="204" spans="1:3" ht="13.2" x14ac:dyDescent="0.25">
      <c r="A204" s="173" t="s">
        <v>484</v>
      </c>
      <c r="B204" s="174">
        <v>30081</v>
      </c>
      <c r="C204" s="176" t="s">
        <v>341</v>
      </c>
    </row>
    <row r="205" spans="1:3" ht="13.2" x14ac:dyDescent="0.25">
      <c r="A205" s="173" t="s">
        <v>485</v>
      </c>
      <c r="B205" s="174">
        <v>30082</v>
      </c>
      <c r="C205" s="176" t="s">
        <v>341</v>
      </c>
    </row>
    <row r="206" spans="1:3" ht="13.2" x14ac:dyDescent="0.25">
      <c r="A206" s="173" t="s">
        <v>486</v>
      </c>
      <c r="B206" s="174">
        <v>30083</v>
      </c>
      <c r="C206" s="176" t="s">
        <v>341</v>
      </c>
    </row>
    <row r="207" spans="1:3" ht="13.2" x14ac:dyDescent="0.25">
      <c r="A207" s="173" t="s">
        <v>487</v>
      </c>
      <c r="B207" s="174">
        <v>30084</v>
      </c>
      <c r="C207" s="176" t="s">
        <v>341</v>
      </c>
    </row>
    <row r="208" spans="1:3" ht="13.2" x14ac:dyDescent="0.25">
      <c r="A208" s="173" t="s">
        <v>488</v>
      </c>
      <c r="B208" s="174">
        <v>30085</v>
      </c>
      <c r="C208" s="176" t="s">
        <v>341</v>
      </c>
    </row>
    <row r="209" spans="1:3" ht="13.2" x14ac:dyDescent="0.25">
      <c r="A209" s="173" t="s">
        <v>489</v>
      </c>
      <c r="B209" s="174">
        <v>30086</v>
      </c>
      <c r="C209" s="176" t="s">
        <v>341</v>
      </c>
    </row>
    <row r="210" spans="1:3" ht="13.2" x14ac:dyDescent="0.25">
      <c r="A210" s="173" t="s">
        <v>490</v>
      </c>
      <c r="B210" s="174">
        <v>30090</v>
      </c>
      <c r="C210" s="176" t="s">
        <v>341</v>
      </c>
    </row>
    <row r="211" spans="1:3" ht="13.2" x14ac:dyDescent="0.25">
      <c r="A211" s="166" t="s">
        <v>491</v>
      </c>
      <c r="B211" s="167" t="s">
        <v>492</v>
      </c>
      <c r="C211" s="162" t="s">
        <v>331</v>
      </c>
    </row>
    <row r="212" spans="1:3" ht="13.2" x14ac:dyDescent="0.25">
      <c r="A212" s="173" t="s">
        <v>493</v>
      </c>
      <c r="B212" s="174">
        <v>30095</v>
      </c>
      <c r="C212" s="162" t="s">
        <v>331</v>
      </c>
    </row>
    <row r="213" spans="1:3" ht="13.2" x14ac:dyDescent="0.25">
      <c r="A213" s="173" t="s">
        <v>494</v>
      </c>
      <c r="B213" s="174">
        <v>13011</v>
      </c>
      <c r="C213" s="162" t="s">
        <v>331</v>
      </c>
    </row>
    <row r="214" spans="1:3" ht="13.2" x14ac:dyDescent="0.25">
      <c r="A214" s="173" t="s">
        <v>495</v>
      </c>
      <c r="B214" s="174">
        <v>13012</v>
      </c>
      <c r="C214" s="162" t="s">
        <v>331</v>
      </c>
    </row>
    <row r="215" spans="1:3" ht="13.2" x14ac:dyDescent="0.25">
      <c r="A215" s="173" t="s">
        <v>496</v>
      </c>
      <c r="B215" s="174">
        <v>13013</v>
      </c>
      <c r="C215" s="162" t="s">
        <v>331</v>
      </c>
    </row>
    <row r="216" spans="1:3" ht="13.2" x14ac:dyDescent="0.25">
      <c r="A216" s="173" t="s">
        <v>497</v>
      </c>
      <c r="B216" s="174">
        <v>23260</v>
      </c>
      <c r="C216" s="175" t="s">
        <v>31</v>
      </c>
    </row>
    <row r="217" spans="1:3" ht="13.2" x14ac:dyDescent="0.25">
      <c r="A217" s="160" t="s">
        <v>498</v>
      </c>
      <c r="B217" s="174">
        <v>91150</v>
      </c>
      <c r="C217" s="166" t="s">
        <v>345</v>
      </c>
    </row>
    <row r="218" spans="1:3" ht="13.2" x14ac:dyDescent="0.25">
      <c r="A218" s="173" t="s">
        <v>499</v>
      </c>
      <c r="B218" s="161" t="s">
        <v>500</v>
      </c>
      <c r="C218" s="175" t="s">
        <v>31</v>
      </c>
    </row>
    <row r="219" spans="1:3" ht="26.4" x14ac:dyDescent="0.25">
      <c r="A219" s="173" t="s">
        <v>501</v>
      </c>
      <c r="B219" s="174">
        <v>24620</v>
      </c>
      <c r="C219" s="166" t="s">
        <v>345</v>
      </c>
    </row>
    <row r="220" spans="1:3" ht="26.4" x14ac:dyDescent="0.25">
      <c r="A220" s="173" t="s">
        <v>502</v>
      </c>
      <c r="B220" s="161" t="s">
        <v>503</v>
      </c>
      <c r="C220" s="175" t="s">
        <v>31</v>
      </c>
    </row>
    <row r="221" spans="1:3" ht="26.4" x14ac:dyDescent="0.25">
      <c r="A221" s="173" t="s">
        <v>504</v>
      </c>
      <c r="B221" s="161" t="s">
        <v>505</v>
      </c>
      <c r="C221" s="175" t="s">
        <v>31</v>
      </c>
    </row>
    <row r="222" spans="1:3" ht="13.2" x14ac:dyDescent="0.25">
      <c r="A222" s="173" t="s">
        <v>506</v>
      </c>
      <c r="B222" s="174">
        <v>16070</v>
      </c>
      <c r="C222" s="175" t="s">
        <v>31</v>
      </c>
    </row>
    <row r="223" spans="1:3" ht="13.2" x14ac:dyDescent="0.25">
      <c r="A223" s="173" t="s">
        <v>507</v>
      </c>
      <c r="B223" s="174">
        <v>23290</v>
      </c>
      <c r="C223" s="175" t="s">
        <v>31</v>
      </c>
    </row>
    <row r="224" spans="1:3" ht="13.2" x14ac:dyDescent="0.25">
      <c r="A224" s="173" t="s">
        <v>508</v>
      </c>
      <c r="B224" s="174">
        <v>23310</v>
      </c>
      <c r="C224" s="175" t="s">
        <v>31</v>
      </c>
    </row>
    <row r="225" spans="1:3" ht="13.2" x14ac:dyDescent="0.25">
      <c r="A225" s="173" t="s">
        <v>509</v>
      </c>
      <c r="B225" s="161" t="s">
        <v>510</v>
      </c>
      <c r="C225" s="175" t="s">
        <v>31</v>
      </c>
    </row>
    <row r="226" spans="1:3" ht="13.2" x14ac:dyDescent="0.25">
      <c r="A226" s="166" t="s">
        <v>511</v>
      </c>
      <c r="B226" s="167" t="s">
        <v>512</v>
      </c>
      <c r="C226" s="168" t="s">
        <v>338</v>
      </c>
    </row>
    <row r="227" spans="1:3" ht="13.2" x14ac:dyDescent="0.25">
      <c r="A227" s="160" t="s">
        <v>513</v>
      </c>
      <c r="B227" s="174">
        <v>99100</v>
      </c>
      <c r="C227" s="175" t="s">
        <v>31</v>
      </c>
    </row>
    <row r="228" spans="1:3" ht="13.2" x14ac:dyDescent="0.25">
      <c r="A228" s="173" t="s">
        <v>514</v>
      </c>
      <c r="B228" s="174">
        <v>27070</v>
      </c>
      <c r="C228" s="175" t="s">
        <v>31</v>
      </c>
    </row>
    <row r="229" spans="1:3" ht="13.2" x14ac:dyDescent="0.25">
      <c r="A229" s="160" t="s">
        <v>515</v>
      </c>
      <c r="B229" s="174">
        <v>47070</v>
      </c>
      <c r="C229" s="175" t="s">
        <v>31</v>
      </c>
    </row>
    <row r="230" spans="1:3" ht="13.2" x14ac:dyDescent="0.25">
      <c r="A230" s="160" t="s">
        <v>516</v>
      </c>
      <c r="B230" s="174">
        <v>91200</v>
      </c>
      <c r="C230" s="166" t="s">
        <v>345</v>
      </c>
    </row>
    <row r="231" spans="1:3" ht="13.2" x14ac:dyDescent="0.25">
      <c r="A231" s="160" t="s">
        <v>517</v>
      </c>
      <c r="B231" s="174">
        <v>91401</v>
      </c>
      <c r="C231" s="166" t="s">
        <v>345</v>
      </c>
    </row>
    <row r="232" spans="1:3" ht="13.2" x14ac:dyDescent="0.25">
      <c r="A232" s="160" t="s">
        <v>518</v>
      </c>
      <c r="B232" s="174">
        <v>91402</v>
      </c>
      <c r="C232" s="166" t="s">
        <v>345</v>
      </c>
    </row>
    <row r="233" spans="1:3" ht="13.2" x14ac:dyDescent="0.25">
      <c r="A233" s="160" t="s">
        <v>519</v>
      </c>
      <c r="B233" s="174">
        <v>91403</v>
      </c>
      <c r="C233" s="166" t="s">
        <v>345</v>
      </c>
    </row>
    <row r="234" spans="1:3" ht="13.2" x14ac:dyDescent="0.25">
      <c r="A234" s="178" t="s">
        <v>177</v>
      </c>
      <c r="B234" s="179" t="s">
        <v>176</v>
      </c>
      <c r="C234" s="166" t="s">
        <v>345</v>
      </c>
    </row>
    <row r="235" spans="1:3" ht="13.2" x14ac:dyDescent="0.25">
      <c r="A235" s="173" t="s">
        <v>520</v>
      </c>
      <c r="B235" s="174">
        <v>31051</v>
      </c>
      <c r="C235" s="166" t="s">
        <v>345</v>
      </c>
    </row>
    <row r="236" spans="1:3" ht="13.2" x14ac:dyDescent="0.25">
      <c r="A236" s="160" t="s">
        <v>521</v>
      </c>
      <c r="B236" s="174">
        <v>99130</v>
      </c>
      <c r="C236" s="175" t="s">
        <v>31</v>
      </c>
    </row>
    <row r="237" spans="1:3" ht="13.2" x14ac:dyDescent="0.25">
      <c r="A237" s="173" t="s">
        <v>522</v>
      </c>
      <c r="B237" s="174">
        <v>15070</v>
      </c>
      <c r="C237" s="175" t="s">
        <v>31</v>
      </c>
    </row>
    <row r="238" spans="1:3" ht="13.2" x14ac:dyDescent="0.25">
      <c r="A238" s="173" t="s">
        <v>523</v>
      </c>
      <c r="B238" s="161" t="s">
        <v>524</v>
      </c>
      <c r="C238" s="175" t="s">
        <v>31</v>
      </c>
    </row>
    <row r="239" spans="1:3" ht="13.2" x14ac:dyDescent="0.25">
      <c r="A239" s="173" t="s">
        <v>525</v>
      </c>
      <c r="B239" s="174">
        <v>30110</v>
      </c>
      <c r="C239" s="162" t="s">
        <v>331</v>
      </c>
    </row>
    <row r="240" spans="1:3" ht="52.8" x14ac:dyDescent="0.25">
      <c r="A240" s="173" t="s">
        <v>526</v>
      </c>
      <c r="B240" s="161" t="s">
        <v>527</v>
      </c>
      <c r="C240" s="175" t="s">
        <v>31</v>
      </c>
    </row>
    <row r="241" spans="1:3" ht="13.2" x14ac:dyDescent="0.25">
      <c r="A241" s="173" t="s">
        <v>528</v>
      </c>
      <c r="B241" s="161" t="s">
        <v>529</v>
      </c>
      <c r="C241" s="175" t="s">
        <v>31</v>
      </c>
    </row>
    <row r="242" spans="1:3" ht="13.2" x14ac:dyDescent="0.25">
      <c r="A242" s="173" t="s">
        <v>530</v>
      </c>
      <c r="B242" s="161" t="s">
        <v>531</v>
      </c>
      <c r="C242" s="175" t="s">
        <v>31</v>
      </c>
    </row>
    <row r="243" spans="1:3" ht="39.6" x14ac:dyDescent="0.25">
      <c r="A243" s="173" t="s">
        <v>532</v>
      </c>
      <c r="B243" s="161" t="s">
        <v>533</v>
      </c>
      <c r="C243" s="175" t="s">
        <v>31</v>
      </c>
    </row>
    <row r="244" spans="1:3" ht="13.2" x14ac:dyDescent="0.25">
      <c r="A244" s="173" t="s">
        <v>250</v>
      </c>
      <c r="B244" s="174">
        <v>21020</v>
      </c>
      <c r="C244" s="175" t="s">
        <v>31</v>
      </c>
    </row>
    <row r="245" spans="1:3" ht="13.2" x14ac:dyDescent="0.25">
      <c r="A245" s="173" t="s">
        <v>534</v>
      </c>
      <c r="B245" s="174">
        <v>23311</v>
      </c>
      <c r="C245" s="175" t="s">
        <v>31</v>
      </c>
    </row>
    <row r="246" spans="1:3" ht="13.2" x14ac:dyDescent="0.25">
      <c r="A246" s="173" t="s">
        <v>535</v>
      </c>
      <c r="B246" s="174">
        <v>23312</v>
      </c>
      <c r="C246" s="175" t="s">
        <v>31</v>
      </c>
    </row>
    <row r="247" spans="1:3" ht="13.2" x14ac:dyDescent="0.25">
      <c r="A247" s="166" t="s">
        <v>536</v>
      </c>
      <c r="B247" s="167" t="s">
        <v>537</v>
      </c>
      <c r="C247" s="177" t="s">
        <v>335</v>
      </c>
    </row>
    <row r="248" spans="1:3" ht="13.2" x14ac:dyDescent="0.25">
      <c r="A248" s="166" t="s">
        <v>538</v>
      </c>
      <c r="B248" s="167" t="s">
        <v>539</v>
      </c>
      <c r="C248" s="177" t="s">
        <v>335</v>
      </c>
    </row>
    <row r="249" spans="1:3" ht="13.2" x14ac:dyDescent="0.25">
      <c r="A249" s="166" t="s">
        <v>540</v>
      </c>
      <c r="B249" s="167" t="s">
        <v>541</v>
      </c>
      <c r="C249" s="177" t="s">
        <v>335</v>
      </c>
    </row>
    <row r="250" spans="1:3" ht="13.2" x14ac:dyDescent="0.25">
      <c r="A250" s="166" t="s">
        <v>542</v>
      </c>
      <c r="B250" s="167" t="s">
        <v>543</v>
      </c>
      <c r="C250" s="177" t="s">
        <v>335</v>
      </c>
    </row>
    <row r="251" spans="1:3" ht="13.2" x14ac:dyDescent="0.25">
      <c r="A251" s="173" t="s">
        <v>544</v>
      </c>
      <c r="B251" s="161" t="s">
        <v>545</v>
      </c>
      <c r="C251" s="175" t="s">
        <v>31</v>
      </c>
    </row>
    <row r="252" spans="1:3" ht="13.2" x14ac:dyDescent="0.25">
      <c r="A252" s="173" t="s">
        <v>546</v>
      </c>
      <c r="B252" s="161" t="s">
        <v>547</v>
      </c>
      <c r="C252" s="175" t="s">
        <v>31</v>
      </c>
    </row>
    <row r="253" spans="1:3" ht="13.2" x14ac:dyDescent="0.25">
      <c r="A253" s="173" t="s">
        <v>548</v>
      </c>
      <c r="B253" s="161" t="s">
        <v>549</v>
      </c>
      <c r="C253" s="175" t="s">
        <v>31</v>
      </c>
    </row>
    <row r="254" spans="1:3" ht="13.2" x14ac:dyDescent="0.25">
      <c r="A254" s="173" t="s">
        <v>550</v>
      </c>
      <c r="B254" s="161" t="s">
        <v>551</v>
      </c>
      <c r="C254" s="175" t="s">
        <v>31</v>
      </c>
    </row>
    <row r="255" spans="1:3" ht="13.2" x14ac:dyDescent="0.25">
      <c r="A255" s="173" t="s">
        <v>552</v>
      </c>
      <c r="B255" s="174">
        <v>11090</v>
      </c>
      <c r="C255" s="175" t="s">
        <v>31</v>
      </c>
    </row>
    <row r="256" spans="1:3" ht="13.2" x14ac:dyDescent="0.25">
      <c r="A256" s="173" t="s">
        <v>553</v>
      </c>
      <c r="B256" s="174">
        <v>28210</v>
      </c>
      <c r="C256" s="175" t="s">
        <v>31</v>
      </c>
    </row>
    <row r="257" spans="1:3" ht="13.2" x14ac:dyDescent="0.25">
      <c r="A257" s="160" t="s">
        <v>554</v>
      </c>
      <c r="B257" s="161" t="s">
        <v>284</v>
      </c>
      <c r="C257" s="162" t="s">
        <v>331</v>
      </c>
    </row>
    <row r="258" spans="1:3" ht="13.2" x14ac:dyDescent="0.25">
      <c r="A258" s="160" t="s">
        <v>555</v>
      </c>
      <c r="B258" s="161" t="s">
        <v>285</v>
      </c>
      <c r="C258" s="162" t="s">
        <v>331</v>
      </c>
    </row>
    <row r="259" spans="1:3" ht="13.2" x14ac:dyDescent="0.25">
      <c r="A259" s="160" t="s">
        <v>556</v>
      </c>
      <c r="B259" s="161" t="s">
        <v>286</v>
      </c>
      <c r="C259" s="162" t="s">
        <v>331</v>
      </c>
    </row>
    <row r="260" spans="1:3" ht="13.2" x14ac:dyDescent="0.25">
      <c r="A260" s="173" t="s">
        <v>557</v>
      </c>
      <c r="B260" s="161" t="s">
        <v>558</v>
      </c>
      <c r="C260" s="175" t="s">
        <v>31</v>
      </c>
    </row>
    <row r="261" spans="1:3" ht="13.2" x14ac:dyDescent="0.25">
      <c r="A261" s="173" t="s">
        <v>559</v>
      </c>
      <c r="B261" s="174">
        <v>23370</v>
      </c>
      <c r="C261" s="175" t="s">
        <v>31</v>
      </c>
    </row>
    <row r="262" spans="1:3" ht="13.2" x14ac:dyDescent="0.25">
      <c r="A262" s="160" t="s">
        <v>260</v>
      </c>
      <c r="B262" s="174">
        <v>47080</v>
      </c>
      <c r="C262" s="175" t="s">
        <v>31</v>
      </c>
    </row>
    <row r="263" spans="1:3" ht="13.2" x14ac:dyDescent="0.25">
      <c r="A263" s="173" t="s">
        <v>560</v>
      </c>
      <c r="B263" s="174">
        <v>15080</v>
      </c>
      <c r="C263" s="162" t="s">
        <v>331</v>
      </c>
    </row>
    <row r="264" spans="1:3" ht="13.2" x14ac:dyDescent="0.25">
      <c r="A264" s="173" t="s">
        <v>561</v>
      </c>
      <c r="B264" s="174">
        <v>23380</v>
      </c>
      <c r="C264" s="175" t="s">
        <v>31</v>
      </c>
    </row>
    <row r="265" spans="1:3" ht="13.2" x14ac:dyDescent="0.25">
      <c r="A265" s="173" t="s">
        <v>562</v>
      </c>
      <c r="B265" s="174">
        <v>23381</v>
      </c>
      <c r="C265" s="175" t="s">
        <v>31</v>
      </c>
    </row>
    <row r="266" spans="1:3" ht="13.2" x14ac:dyDescent="0.25">
      <c r="A266" s="173" t="s">
        <v>563</v>
      </c>
      <c r="B266" s="174">
        <v>23382</v>
      </c>
      <c r="C266" s="175" t="s">
        <v>31</v>
      </c>
    </row>
    <row r="267" spans="1:3" ht="13.2" x14ac:dyDescent="0.25">
      <c r="A267" s="173" t="s">
        <v>564</v>
      </c>
      <c r="B267" s="174">
        <v>27101</v>
      </c>
      <c r="C267" s="175" t="s">
        <v>31</v>
      </c>
    </row>
    <row r="268" spans="1:3" ht="13.2" x14ac:dyDescent="0.25">
      <c r="A268" s="173" t="s">
        <v>565</v>
      </c>
      <c r="B268" s="174">
        <v>27102</v>
      </c>
      <c r="C268" s="175" t="s">
        <v>31</v>
      </c>
    </row>
    <row r="269" spans="1:3" ht="13.2" x14ac:dyDescent="0.25">
      <c r="A269" s="173" t="s">
        <v>566</v>
      </c>
      <c r="B269" s="174">
        <v>23391</v>
      </c>
      <c r="C269" s="175" t="s">
        <v>31</v>
      </c>
    </row>
    <row r="270" spans="1:3" ht="13.2" x14ac:dyDescent="0.25">
      <c r="A270" s="173" t="s">
        <v>567</v>
      </c>
      <c r="B270" s="174">
        <v>23392</v>
      </c>
      <c r="C270" s="175" t="s">
        <v>31</v>
      </c>
    </row>
    <row r="271" spans="1:3" ht="13.2" x14ac:dyDescent="0.25">
      <c r="A271" s="173" t="s">
        <v>568</v>
      </c>
      <c r="B271" s="174">
        <v>23393</v>
      </c>
      <c r="C271" s="175" t="s">
        <v>31</v>
      </c>
    </row>
    <row r="272" spans="1:3" ht="13.2" x14ac:dyDescent="0.25">
      <c r="A272" s="173" t="s">
        <v>569</v>
      </c>
      <c r="B272" s="174">
        <v>29020</v>
      </c>
      <c r="C272" s="175" t="s">
        <v>31</v>
      </c>
    </row>
    <row r="273" spans="1:3" ht="13.2" x14ac:dyDescent="0.25">
      <c r="A273" s="166" t="s">
        <v>570</v>
      </c>
      <c r="B273" s="167" t="s">
        <v>571</v>
      </c>
      <c r="C273" s="168" t="s">
        <v>338</v>
      </c>
    </row>
    <row r="274" spans="1:3" ht="26.4" x14ac:dyDescent="0.25">
      <c r="A274" s="173" t="s">
        <v>572</v>
      </c>
      <c r="B274" s="174">
        <v>23410</v>
      </c>
      <c r="C274" s="175" t="s">
        <v>31</v>
      </c>
    </row>
    <row r="275" spans="1:3" ht="39.6" x14ac:dyDescent="0.25">
      <c r="A275" s="173" t="s">
        <v>573</v>
      </c>
      <c r="B275" s="174">
        <v>23411</v>
      </c>
      <c r="C275" s="175" t="s">
        <v>31</v>
      </c>
    </row>
    <row r="276" spans="1:3" ht="13.2" x14ac:dyDescent="0.25">
      <c r="A276" s="173" t="s">
        <v>574</v>
      </c>
      <c r="B276" s="174">
        <v>23430</v>
      </c>
      <c r="C276" s="175" t="s">
        <v>31</v>
      </c>
    </row>
    <row r="277" spans="1:3" ht="13.2" x14ac:dyDescent="0.25">
      <c r="A277" s="173" t="s">
        <v>575</v>
      </c>
      <c r="B277" s="174">
        <v>23440</v>
      </c>
      <c r="C277" s="175" t="s">
        <v>31</v>
      </c>
    </row>
    <row r="278" spans="1:3" ht="13.2" x14ac:dyDescent="0.25">
      <c r="A278" s="173" t="s">
        <v>576</v>
      </c>
      <c r="B278" s="174">
        <v>31061</v>
      </c>
      <c r="C278" s="166" t="s">
        <v>345</v>
      </c>
    </row>
    <row r="279" spans="1:3" ht="13.2" x14ac:dyDescent="0.25">
      <c r="A279" s="173" t="s">
        <v>577</v>
      </c>
      <c r="B279" s="174">
        <v>24630</v>
      </c>
      <c r="C279" s="166" t="s">
        <v>345</v>
      </c>
    </row>
    <row r="280" spans="1:3" ht="13.2" x14ac:dyDescent="0.25">
      <c r="A280" s="173" t="s">
        <v>578</v>
      </c>
      <c r="B280" s="174">
        <v>11122</v>
      </c>
      <c r="C280" s="175" t="s">
        <v>31</v>
      </c>
    </row>
    <row r="281" spans="1:3" ht="13.2" x14ac:dyDescent="0.25">
      <c r="A281" s="160" t="s">
        <v>579</v>
      </c>
      <c r="B281" s="161" t="s">
        <v>580</v>
      </c>
      <c r="C281" s="162" t="s">
        <v>331</v>
      </c>
    </row>
    <row r="282" spans="1:3" ht="13.2" x14ac:dyDescent="0.25">
      <c r="A282" s="173" t="s">
        <v>240</v>
      </c>
      <c r="B282" s="174">
        <v>13041</v>
      </c>
      <c r="C282" s="162" t="s">
        <v>331</v>
      </c>
    </row>
    <row r="283" spans="1:3" ht="13.2" x14ac:dyDescent="0.25">
      <c r="A283" s="173" t="s">
        <v>241</v>
      </c>
      <c r="B283" s="174">
        <v>13042</v>
      </c>
      <c r="C283" s="162" t="s">
        <v>331</v>
      </c>
    </row>
    <row r="284" spans="1:3" ht="13.2" x14ac:dyDescent="0.25">
      <c r="A284" s="173" t="s">
        <v>242</v>
      </c>
      <c r="B284" s="174">
        <v>13043</v>
      </c>
      <c r="C284" s="162" t="s">
        <v>331</v>
      </c>
    </row>
    <row r="285" spans="1:3" ht="13.2" x14ac:dyDescent="0.25">
      <c r="A285" s="166" t="s">
        <v>581</v>
      </c>
      <c r="B285" s="167" t="s">
        <v>582</v>
      </c>
      <c r="C285" s="177" t="s">
        <v>335</v>
      </c>
    </row>
    <row r="286" spans="1:3" ht="13.2" x14ac:dyDescent="0.25">
      <c r="A286" s="166" t="s">
        <v>583</v>
      </c>
      <c r="B286" s="167" t="s">
        <v>584</v>
      </c>
      <c r="C286" s="177" t="s">
        <v>335</v>
      </c>
    </row>
    <row r="287" spans="1:3" ht="13.2" x14ac:dyDescent="0.25">
      <c r="A287" s="166" t="s">
        <v>585</v>
      </c>
      <c r="B287" s="167" t="s">
        <v>586</v>
      </c>
      <c r="C287" s="177" t="s">
        <v>335</v>
      </c>
    </row>
    <row r="288" spans="1:3" ht="13.2" x14ac:dyDescent="0.25">
      <c r="A288" s="160" t="s">
        <v>587</v>
      </c>
      <c r="B288" s="174">
        <v>99240</v>
      </c>
      <c r="C288" s="166" t="s">
        <v>345</v>
      </c>
    </row>
    <row r="289" spans="1:3" ht="13.2" x14ac:dyDescent="0.25">
      <c r="A289" s="160" t="s">
        <v>1015</v>
      </c>
      <c r="B289" s="174" t="s">
        <v>1016</v>
      </c>
      <c r="C289" s="166"/>
    </row>
    <row r="290" spans="1:3" ht="13.2" x14ac:dyDescent="0.25">
      <c r="A290" s="160" t="s">
        <v>1017</v>
      </c>
      <c r="B290" s="174" t="s">
        <v>1018</v>
      </c>
      <c r="C290" s="166"/>
    </row>
    <row r="291" spans="1:3" ht="13.2" x14ac:dyDescent="0.25">
      <c r="A291" s="160" t="s">
        <v>1019</v>
      </c>
      <c r="B291" s="174" t="s">
        <v>1020</v>
      </c>
      <c r="C291" s="166"/>
    </row>
    <row r="292" spans="1:3" ht="13.2" x14ac:dyDescent="0.25">
      <c r="A292" s="173" t="s">
        <v>588</v>
      </c>
      <c r="B292" s="174">
        <v>23460</v>
      </c>
      <c r="C292" s="175" t="s">
        <v>31</v>
      </c>
    </row>
    <row r="293" spans="1:3" ht="13.2" x14ac:dyDescent="0.25">
      <c r="A293" s="160" t="s">
        <v>1021</v>
      </c>
      <c r="B293" s="174" t="s">
        <v>1022</v>
      </c>
      <c r="C293" s="166"/>
    </row>
    <row r="294" spans="1:3" ht="13.2" x14ac:dyDescent="0.25">
      <c r="A294" s="160" t="s">
        <v>1023</v>
      </c>
      <c r="B294" s="174" t="s">
        <v>1024</v>
      </c>
      <c r="C294" s="166"/>
    </row>
    <row r="295" spans="1:3" ht="13.2" x14ac:dyDescent="0.25">
      <c r="A295" s="160" t="s">
        <v>1025</v>
      </c>
      <c r="B295" s="174" t="s">
        <v>1026</v>
      </c>
      <c r="C295" s="166"/>
    </row>
    <row r="296" spans="1:3" ht="13.2" x14ac:dyDescent="0.25">
      <c r="A296" s="160" t="s">
        <v>1027</v>
      </c>
      <c r="B296" s="174" t="s">
        <v>1022</v>
      </c>
      <c r="C296" s="166"/>
    </row>
    <row r="297" spans="1:3" ht="13.2" x14ac:dyDescent="0.25">
      <c r="A297" s="160" t="s">
        <v>1028</v>
      </c>
      <c r="B297" s="174" t="s">
        <v>1024</v>
      </c>
      <c r="C297" s="166"/>
    </row>
    <row r="298" spans="1:3" ht="13.2" x14ac:dyDescent="0.25">
      <c r="A298" s="160" t="s">
        <v>1029</v>
      </c>
      <c r="B298" s="174" t="s">
        <v>1026</v>
      </c>
      <c r="C298" s="166"/>
    </row>
    <row r="299" spans="1:3" ht="13.2" x14ac:dyDescent="0.25">
      <c r="A299" s="166" t="s">
        <v>589</v>
      </c>
      <c r="B299" s="167" t="s">
        <v>590</v>
      </c>
      <c r="C299" s="177" t="s">
        <v>335</v>
      </c>
    </row>
    <row r="300" spans="1:3" ht="13.2" x14ac:dyDescent="0.25">
      <c r="A300" s="166" t="s">
        <v>591</v>
      </c>
      <c r="B300" s="167" t="s">
        <v>592</v>
      </c>
      <c r="C300" s="177" t="s">
        <v>335</v>
      </c>
    </row>
    <row r="301" spans="1:3" ht="13.2" x14ac:dyDescent="0.25">
      <c r="A301" s="166" t="s">
        <v>593</v>
      </c>
      <c r="B301" s="167" t="s">
        <v>594</v>
      </c>
      <c r="C301" s="177" t="s">
        <v>335</v>
      </c>
    </row>
    <row r="302" spans="1:3" ht="13.2" x14ac:dyDescent="0.25">
      <c r="A302" s="166" t="s">
        <v>595</v>
      </c>
      <c r="B302" s="167" t="s">
        <v>596</v>
      </c>
      <c r="C302" s="177" t="s">
        <v>335</v>
      </c>
    </row>
    <row r="303" spans="1:3" ht="13.2" x14ac:dyDescent="0.25">
      <c r="A303" s="173" t="s">
        <v>597</v>
      </c>
      <c r="B303" s="174">
        <v>30130</v>
      </c>
      <c r="C303" s="162" t="s">
        <v>331</v>
      </c>
    </row>
    <row r="304" spans="1:3" ht="13.2" x14ac:dyDescent="0.25">
      <c r="A304" s="173" t="s">
        <v>598</v>
      </c>
      <c r="B304" s="174">
        <v>11150</v>
      </c>
      <c r="C304" s="175" t="s">
        <v>31</v>
      </c>
    </row>
    <row r="305" spans="1:3" ht="13.2" x14ac:dyDescent="0.25">
      <c r="A305" s="160" t="s">
        <v>599</v>
      </c>
      <c r="B305" s="174">
        <v>99251</v>
      </c>
      <c r="C305" s="166" t="s">
        <v>345</v>
      </c>
    </row>
    <row r="306" spans="1:3" ht="13.2" x14ac:dyDescent="0.25">
      <c r="A306" s="160" t="s">
        <v>600</v>
      </c>
      <c r="B306" s="174">
        <v>99252</v>
      </c>
      <c r="C306" s="166" t="s">
        <v>345</v>
      </c>
    </row>
    <row r="307" spans="1:3" ht="13.2" x14ac:dyDescent="0.25">
      <c r="A307" s="173" t="s">
        <v>601</v>
      </c>
      <c r="B307" s="174">
        <v>30210</v>
      </c>
      <c r="C307" s="176" t="s">
        <v>341</v>
      </c>
    </row>
    <row r="308" spans="1:3" ht="13.2" x14ac:dyDescent="0.25">
      <c r="A308" s="173" t="s">
        <v>602</v>
      </c>
      <c r="B308" s="174">
        <v>23465</v>
      </c>
      <c r="C308" s="175" t="s">
        <v>31</v>
      </c>
    </row>
    <row r="309" spans="1:3" ht="13.2" x14ac:dyDescent="0.25">
      <c r="A309" s="173" t="s">
        <v>603</v>
      </c>
      <c r="B309" s="174">
        <v>23470</v>
      </c>
      <c r="C309" s="175" t="s">
        <v>31</v>
      </c>
    </row>
    <row r="310" spans="1:3" ht="13.2" x14ac:dyDescent="0.25">
      <c r="A310" s="173" t="s">
        <v>604</v>
      </c>
      <c r="B310" s="174">
        <v>11210</v>
      </c>
      <c r="C310" s="175" t="s">
        <v>31</v>
      </c>
    </row>
    <row r="311" spans="1:3" ht="13.2" x14ac:dyDescent="0.25">
      <c r="A311" s="173" t="s">
        <v>605</v>
      </c>
      <c r="B311" s="174">
        <v>30221</v>
      </c>
      <c r="C311" s="176" t="s">
        <v>341</v>
      </c>
    </row>
    <row r="312" spans="1:3" ht="13.2" x14ac:dyDescent="0.25">
      <c r="A312" s="173" t="s">
        <v>606</v>
      </c>
      <c r="B312" s="174">
        <v>30222</v>
      </c>
      <c r="C312" s="176" t="s">
        <v>341</v>
      </c>
    </row>
    <row r="313" spans="1:3" ht="13.2" x14ac:dyDescent="0.25">
      <c r="A313" s="173" t="s">
        <v>243</v>
      </c>
      <c r="B313" s="174">
        <v>13047</v>
      </c>
      <c r="C313" s="162" t="s">
        <v>331</v>
      </c>
    </row>
    <row r="314" spans="1:3" ht="13.2" x14ac:dyDescent="0.25">
      <c r="A314" s="173" t="s">
        <v>607</v>
      </c>
      <c r="B314" s="174">
        <v>13050</v>
      </c>
      <c r="C314" s="162" t="s">
        <v>331</v>
      </c>
    </row>
    <row r="315" spans="1:3" ht="26.4" x14ac:dyDescent="0.25">
      <c r="A315" s="173" t="s">
        <v>608</v>
      </c>
      <c r="B315" s="174">
        <v>13054</v>
      </c>
      <c r="C315" s="162" t="s">
        <v>331</v>
      </c>
    </row>
    <row r="316" spans="1:3" ht="13.2" x14ac:dyDescent="0.25">
      <c r="A316" s="173" t="s">
        <v>609</v>
      </c>
      <c r="B316" s="174">
        <v>13058</v>
      </c>
      <c r="C316" s="162" t="s">
        <v>331</v>
      </c>
    </row>
    <row r="317" spans="1:3" ht="13.2" x14ac:dyDescent="0.25">
      <c r="A317" s="173" t="s">
        <v>610</v>
      </c>
      <c r="B317" s="174">
        <v>12071</v>
      </c>
      <c r="C317" s="166" t="s">
        <v>345</v>
      </c>
    </row>
    <row r="318" spans="1:3" ht="13.2" x14ac:dyDescent="0.25">
      <c r="A318" s="173" t="s">
        <v>611</v>
      </c>
      <c r="B318" s="174">
        <v>12072</v>
      </c>
      <c r="C318" s="166" t="s">
        <v>345</v>
      </c>
    </row>
    <row r="319" spans="1:3" ht="13.2" x14ac:dyDescent="0.25">
      <c r="A319" s="173" t="s">
        <v>612</v>
      </c>
      <c r="B319" s="174">
        <v>12073</v>
      </c>
      <c r="C319" s="166" t="s">
        <v>345</v>
      </c>
    </row>
    <row r="320" spans="1:3" ht="13.2" x14ac:dyDescent="0.25">
      <c r="A320" s="173" t="s">
        <v>613</v>
      </c>
      <c r="B320" s="174">
        <v>28310</v>
      </c>
      <c r="C320" s="166" t="s">
        <v>345</v>
      </c>
    </row>
    <row r="321" spans="1:3" ht="13.2" x14ac:dyDescent="0.25">
      <c r="A321" s="173" t="s">
        <v>614</v>
      </c>
      <c r="B321" s="174">
        <v>29030</v>
      </c>
      <c r="C321" s="175" t="s">
        <v>31</v>
      </c>
    </row>
    <row r="322" spans="1:3" ht="13.2" x14ac:dyDescent="0.25">
      <c r="A322" s="160" t="s">
        <v>615</v>
      </c>
      <c r="B322" s="174">
        <v>91610</v>
      </c>
      <c r="C322" s="166" t="s">
        <v>345</v>
      </c>
    </row>
    <row r="323" spans="1:3" ht="13.2" x14ac:dyDescent="0.25">
      <c r="A323" s="173" t="s">
        <v>253</v>
      </c>
      <c r="B323" s="174">
        <v>23510</v>
      </c>
      <c r="C323" s="175" t="s">
        <v>31</v>
      </c>
    </row>
    <row r="324" spans="1:3" ht="13.2" x14ac:dyDescent="0.25">
      <c r="A324" s="178" t="s">
        <v>178</v>
      </c>
      <c r="B324" s="179" t="s">
        <v>280</v>
      </c>
      <c r="C324" s="168" t="s">
        <v>338</v>
      </c>
    </row>
    <row r="325" spans="1:3" ht="13.2" x14ac:dyDescent="0.25">
      <c r="A325" s="178" t="s">
        <v>179</v>
      </c>
      <c r="B325" s="179" t="s">
        <v>281</v>
      </c>
      <c r="C325" s="168" t="s">
        <v>338</v>
      </c>
    </row>
    <row r="326" spans="1:3" ht="13.2" x14ac:dyDescent="0.25">
      <c r="A326" s="178" t="s">
        <v>180</v>
      </c>
      <c r="B326" s="179" t="s">
        <v>282</v>
      </c>
      <c r="C326" s="168" t="s">
        <v>338</v>
      </c>
    </row>
    <row r="327" spans="1:3" ht="13.2" x14ac:dyDescent="0.25">
      <c r="A327" s="160" t="s">
        <v>1030</v>
      </c>
      <c r="B327" s="174" t="s">
        <v>1031</v>
      </c>
      <c r="C327" s="168" t="s">
        <v>338</v>
      </c>
    </row>
    <row r="328" spans="1:3" ht="13.2" x14ac:dyDescent="0.25">
      <c r="A328" s="173" t="s">
        <v>616</v>
      </c>
      <c r="B328" s="174">
        <v>23530</v>
      </c>
      <c r="C328" s="175" t="s">
        <v>31</v>
      </c>
    </row>
    <row r="329" spans="1:3" ht="13.2" x14ac:dyDescent="0.25">
      <c r="A329" s="173" t="s">
        <v>617</v>
      </c>
      <c r="B329" s="174">
        <v>19010</v>
      </c>
      <c r="C329" s="175" t="s">
        <v>31</v>
      </c>
    </row>
    <row r="330" spans="1:3" ht="13.2" x14ac:dyDescent="0.25">
      <c r="A330" s="173" t="s">
        <v>291</v>
      </c>
      <c r="B330" s="174">
        <v>23550</v>
      </c>
      <c r="C330" s="175" t="s">
        <v>31</v>
      </c>
    </row>
    <row r="331" spans="1:3" ht="13.2" x14ac:dyDescent="0.25">
      <c r="A331" s="173" t="s">
        <v>618</v>
      </c>
      <c r="B331" s="174">
        <v>11240</v>
      </c>
      <c r="C331" s="175" t="s">
        <v>31</v>
      </c>
    </row>
    <row r="332" spans="1:3" ht="13.2" x14ac:dyDescent="0.25">
      <c r="A332" s="173" t="s">
        <v>619</v>
      </c>
      <c r="B332" s="174">
        <v>15085</v>
      </c>
      <c r="C332" s="175" t="s">
        <v>31</v>
      </c>
    </row>
    <row r="333" spans="1:3" ht="13.2" x14ac:dyDescent="0.25">
      <c r="A333" s="173" t="s">
        <v>620</v>
      </c>
      <c r="B333" s="174">
        <v>15086</v>
      </c>
      <c r="C333" s="175" t="s">
        <v>31</v>
      </c>
    </row>
    <row r="334" spans="1:3" ht="13.2" x14ac:dyDescent="0.25">
      <c r="A334" s="173" t="s">
        <v>254</v>
      </c>
      <c r="B334" s="174">
        <v>23580</v>
      </c>
      <c r="C334" s="175" t="s">
        <v>31</v>
      </c>
    </row>
    <row r="335" spans="1:3" ht="13.2" x14ac:dyDescent="0.25">
      <c r="A335" s="178" t="s">
        <v>181</v>
      </c>
      <c r="B335" s="179" t="s">
        <v>266</v>
      </c>
      <c r="C335" s="168" t="s">
        <v>338</v>
      </c>
    </row>
    <row r="336" spans="1:3" ht="13.2" x14ac:dyDescent="0.25">
      <c r="A336" s="178" t="s">
        <v>182</v>
      </c>
      <c r="B336" s="179" t="s">
        <v>267</v>
      </c>
      <c r="C336" s="168" t="s">
        <v>338</v>
      </c>
    </row>
    <row r="337" spans="1:3" ht="13.2" x14ac:dyDescent="0.25">
      <c r="A337" s="178" t="s">
        <v>183</v>
      </c>
      <c r="B337" s="179" t="s">
        <v>268</v>
      </c>
      <c r="C337" s="168" t="s">
        <v>338</v>
      </c>
    </row>
    <row r="338" spans="1:3" ht="13.2" x14ac:dyDescent="0.25">
      <c r="A338" s="178" t="s">
        <v>184</v>
      </c>
      <c r="B338" s="179" t="s">
        <v>269</v>
      </c>
      <c r="C338" s="168" t="s">
        <v>338</v>
      </c>
    </row>
    <row r="339" spans="1:3" ht="13.2" x14ac:dyDescent="0.25">
      <c r="A339" s="166" t="s">
        <v>621</v>
      </c>
      <c r="B339" s="167" t="s">
        <v>622</v>
      </c>
      <c r="C339" s="168" t="s">
        <v>338</v>
      </c>
    </row>
    <row r="340" spans="1:3" ht="13.2" x14ac:dyDescent="0.25">
      <c r="A340" s="166" t="s">
        <v>623</v>
      </c>
      <c r="B340" s="167" t="s">
        <v>624</v>
      </c>
      <c r="C340" s="168" t="s">
        <v>338</v>
      </c>
    </row>
    <row r="341" spans="1:3" ht="13.2" x14ac:dyDescent="0.25">
      <c r="A341" s="166" t="s">
        <v>625</v>
      </c>
      <c r="B341" s="167" t="s">
        <v>626</v>
      </c>
      <c r="C341" s="168" t="s">
        <v>338</v>
      </c>
    </row>
    <row r="342" spans="1:3" ht="13.2" x14ac:dyDescent="0.25">
      <c r="A342" s="166" t="s">
        <v>627</v>
      </c>
      <c r="B342" s="167" t="s">
        <v>628</v>
      </c>
      <c r="C342" s="168" t="s">
        <v>338</v>
      </c>
    </row>
    <row r="343" spans="1:3" ht="13.2" x14ac:dyDescent="0.25">
      <c r="A343" s="178" t="s">
        <v>185</v>
      </c>
      <c r="B343" s="179" t="s">
        <v>270</v>
      </c>
      <c r="C343" s="168" t="s">
        <v>338</v>
      </c>
    </row>
    <row r="344" spans="1:3" ht="13.2" x14ac:dyDescent="0.25">
      <c r="A344" s="178" t="s">
        <v>186</v>
      </c>
      <c r="B344" s="179" t="s">
        <v>271</v>
      </c>
      <c r="C344" s="168" t="s">
        <v>338</v>
      </c>
    </row>
    <row r="345" spans="1:3" ht="13.2" x14ac:dyDescent="0.25">
      <c r="A345" s="178" t="s">
        <v>187</v>
      </c>
      <c r="B345" s="179" t="s">
        <v>272</v>
      </c>
      <c r="C345" s="168" t="s">
        <v>338</v>
      </c>
    </row>
    <row r="346" spans="1:3" ht="13.2" x14ac:dyDescent="0.25">
      <c r="A346" s="166" t="s">
        <v>629</v>
      </c>
      <c r="B346" s="167" t="s">
        <v>630</v>
      </c>
      <c r="C346" s="168" t="s">
        <v>338</v>
      </c>
    </row>
    <row r="347" spans="1:3" ht="13.2" x14ac:dyDescent="0.25">
      <c r="A347" s="160" t="s">
        <v>631</v>
      </c>
      <c r="B347" s="174">
        <v>99260</v>
      </c>
      <c r="C347" s="162" t="s">
        <v>331</v>
      </c>
    </row>
    <row r="348" spans="1:3" ht="13.2" x14ac:dyDescent="0.25">
      <c r="A348" s="173" t="s">
        <v>301</v>
      </c>
      <c r="B348" s="174">
        <v>21030</v>
      </c>
      <c r="C348" s="162" t="s">
        <v>331</v>
      </c>
    </row>
    <row r="349" spans="1:3" ht="13.2" x14ac:dyDescent="0.25">
      <c r="A349" s="173" t="s">
        <v>632</v>
      </c>
      <c r="B349" s="174">
        <v>21040</v>
      </c>
      <c r="C349" s="162" t="s">
        <v>331</v>
      </c>
    </row>
    <row r="350" spans="1:3" ht="13.2" x14ac:dyDescent="0.25">
      <c r="A350" s="173" t="s">
        <v>249</v>
      </c>
      <c r="B350" s="174">
        <v>21050</v>
      </c>
      <c r="C350" s="175" t="s">
        <v>31</v>
      </c>
    </row>
    <row r="351" spans="1:3" ht="13.2" x14ac:dyDescent="0.25">
      <c r="A351" s="173" t="s">
        <v>633</v>
      </c>
      <c r="B351" s="174">
        <v>30240</v>
      </c>
      <c r="C351" s="176" t="s">
        <v>341</v>
      </c>
    </row>
    <row r="352" spans="1:3" ht="13.2" x14ac:dyDescent="0.25">
      <c r="A352" s="178" t="s">
        <v>189</v>
      </c>
      <c r="B352" s="179" t="s">
        <v>188</v>
      </c>
      <c r="C352" s="180" t="s">
        <v>333</v>
      </c>
    </row>
    <row r="353" spans="1:3" ht="13.2" x14ac:dyDescent="0.25">
      <c r="A353" s="178" t="s">
        <v>191</v>
      </c>
      <c r="B353" s="179" t="s">
        <v>190</v>
      </c>
      <c r="C353" s="180" t="s">
        <v>333</v>
      </c>
    </row>
    <row r="354" spans="1:3" ht="13.2" x14ac:dyDescent="0.25">
      <c r="A354" s="178" t="s">
        <v>193</v>
      </c>
      <c r="B354" s="179" t="s">
        <v>192</v>
      </c>
      <c r="C354" s="180" t="s">
        <v>333</v>
      </c>
    </row>
    <row r="355" spans="1:3" ht="13.2" x14ac:dyDescent="0.25">
      <c r="A355" s="173" t="s">
        <v>634</v>
      </c>
      <c r="B355" s="161" t="s">
        <v>635</v>
      </c>
      <c r="C355" s="175" t="s">
        <v>31</v>
      </c>
    </row>
    <row r="356" spans="1:3" ht="13.2" x14ac:dyDescent="0.25">
      <c r="A356" s="173" t="s">
        <v>302</v>
      </c>
      <c r="B356" s="174">
        <v>13061</v>
      </c>
      <c r="C356" s="162" t="s">
        <v>331</v>
      </c>
    </row>
    <row r="357" spans="1:3" ht="13.2" x14ac:dyDescent="0.25">
      <c r="A357" s="173" t="s">
        <v>303</v>
      </c>
      <c r="B357" s="174">
        <v>13062</v>
      </c>
      <c r="C357" s="162" t="s">
        <v>331</v>
      </c>
    </row>
    <row r="358" spans="1:3" ht="13.2" x14ac:dyDescent="0.25">
      <c r="A358" s="173" t="s">
        <v>304</v>
      </c>
      <c r="B358" s="174">
        <v>13063</v>
      </c>
      <c r="C358" s="162" t="s">
        <v>331</v>
      </c>
    </row>
    <row r="359" spans="1:3" ht="13.2" x14ac:dyDescent="0.25">
      <c r="A359" s="173" t="s">
        <v>636</v>
      </c>
      <c r="B359" s="174">
        <v>12100</v>
      </c>
      <c r="C359" s="166" t="s">
        <v>345</v>
      </c>
    </row>
    <row r="360" spans="1:3" ht="39.6" x14ac:dyDescent="0.25">
      <c r="A360" s="173" t="s">
        <v>637</v>
      </c>
      <c r="B360" s="174">
        <v>12130</v>
      </c>
      <c r="C360" s="166" t="s">
        <v>345</v>
      </c>
    </row>
    <row r="361" spans="1:3" ht="13.2" x14ac:dyDescent="0.25">
      <c r="A361" s="173" t="s">
        <v>638</v>
      </c>
      <c r="B361" s="174">
        <v>12160</v>
      </c>
      <c r="C361" s="166" t="s">
        <v>345</v>
      </c>
    </row>
    <row r="362" spans="1:3" ht="26.4" x14ac:dyDescent="0.25">
      <c r="A362" s="173" t="s">
        <v>639</v>
      </c>
      <c r="B362" s="174">
        <v>12190</v>
      </c>
      <c r="C362" s="166" t="s">
        <v>345</v>
      </c>
    </row>
    <row r="363" spans="1:3" ht="13.2" x14ac:dyDescent="0.25">
      <c r="A363" s="173" t="s">
        <v>640</v>
      </c>
      <c r="B363" s="174">
        <v>12195</v>
      </c>
      <c r="C363" s="166" t="s">
        <v>345</v>
      </c>
    </row>
    <row r="364" spans="1:3" ht="13.2" x14ac:dyDescent="0.25">
      <c r="A364" s="160" t="s">
        <v>641</v>
      </c>
      <c r="B364" s="161" t="s">
        <v>642</v>
      </c>
      <c r="C364" s="162" t="s">
        <v>331</v>
      </c>
    </row>
    <row r="365" spans="1:3" ht="13.2" x14ac:dyDescent="0.25">
      <c r="A365" s="173" t="s">
        <v>643</v>
      </c>
      <c r="B365" s="174">
        <v>23591</v>
      </c>
      <c r="C365" s="176" t="s">
        <v>341</v>
      </c>
    </row>
    <row r="366" spans="1:3" ht="13.2" x14ac:dyDescent="0.25">
      <c r="A366" s="173" t="s">
        <v>644</v>
      </c>
      <c r="B366" s="174">
        <v>23592</v>
      </c>
      <c r="C366" s="176" t="s">
        <v>341</v>
      </c>
    </row>
    <row r="367" spans="1:3" ht="13.2" x14ac:dyDescent="0.25">
      <c r="A367" s="173" t="s">
        <v>645</v>
      </c>
      <c r="B367" s="174">
        <v>23593</v>
      </c>
      <c r="C367" s="176" t="s">
        <v>341</v>
      </c>
    </row>
    <row r="368" spans="1:3" ht="13.2" x14ac:dyDescent="0.25">
      <c r="A368" s="173" t="s">
        <v>646</v>
      </c>
      <c r="B368" s="174">
        <v>23640</v>
      </c>
      <c r="C368" s="175" t="s">
        <v>31</v>
      </c>
    </row>
    <row r="369" spans="1:3" ht="13.2" x14ac:dyDescent="0.25">
      <c r="A369" s="173" t="s">
        <v>647</v>
      </c>
      <c r="B369" s="161" t="s">
        <v>648</v>
      </c>
      <c r="C369" s="175" t="s">
        <v>31</v>
      </c>
    </row>
    <row r="370" spans="1:3" ht="13.2" x14ac:dyDescent="0.25">
      <c r="A370" s="160" t="s">
        <v>1032</v>
      </c>
      <c r="B370" s="174" t="s">
        <v>1033</v>
      </c>
      <c r="C370" s="166"/>
    </row>
    <row r="371" spans="1:3" ht="13.2" x14ac:dyDescent="0.25">
      <c r="A371" s="160" t="s">
        <v>1034</v>
      </c>
      <c r="B371" s="174" t="s">
        <v>1035</v>
      </c>
      <c r="C371" s="166"/>
    </row>
    <row r="372" spans="1:3" ht="13.2" x14ac:dyDescent="0.25">
      <c r="A372" s="160" t="s">
        <v>1036</v>
      </c>
      <c r="B372" s="174" t="s">
        <v>1037</v>
      </c>
      <c r="C372" s="166"/>
    </row>
    <row r="373" spans="1:3" ht="13.2" x14ac:dyDescent="0.25">
      <c r="A373" s="160" t="s">
        <v>649</v>
      </c>
      <c r="B373" s="174">
        <v>99310</v>
      </c>
      <c r="C373" s="166" t="s">
        <v>345</v>
      </c>
    </row>
    <row r="374" spans="1:3" ht="26.4" x14ac:dyDescent="0.25">
      <c r="A374" s="173" t="s">
        <v>650</v>
      </c>
      <c r="B374" s="161" t="s">
        <v>651</v>
      </c>
      <c r="C374" s="175" t="s">
        <v>31</v>
      </c>
    </row>
    <row r="375" spans="1:3" ht="13.2" x14ac:dyDescent="0.25">
      <c r="A375" s="173" t="s">
        <v>652</v>
      </c>
      <c r="B375" s="161" t="s">
        <v>653</v>
      </c>
      <c r="C375" s="175" t="s">
        <v>31</v>
      </c>
    </row>
    <row r="376" spans="1:3" ht="13.2" x14ac:dyDescent="0.25">
      <c r="A376" s="173" t="s">
        <v>654</v>
      </c>
      <c r="B376" s="161" t="s">
        <v>655</v>
      </c>
      <c r="C376" s="175" t="s">
        <v>31</v>
      </c>
    </row>
    <row r="377" spans="1:3" ht="13.2" x14ac:dyDescent="0.25">
      <c r="A377" s="173" t="s">
        <v>656</v>
      </c>
      <c r="B377" s="161" t="s">
        <v>657</v>
      </c>
      <c r="C377" s="175" t="s">
        <v>31</v>
      </c>
    </row>
    <row r="378" spans="1:3" ht="13.2" x14ac:dyDescent="0.25">
      <c r="A378" s="173" t="s">
        <v>658</v>
      </c>
      <c r="B378" s="161" t="s">
        <v>659</v>
      </c>
      <c r="C378" s="175" t="s">
        <v>31</v>
      </c>
    </row>
    <row r="379" spans="1:3" ht="26.4" x14ac:dyDescent="0.25">
      <c r="A379" s="173" t="s">
        <v>660</v>
      </c>
      <c r="B379" s="161" t="s">
        <v>661</v>
      </c>
      <c r="C379" s="175" t="s">
        <v>31</v>
      </c>
    </row>
    <row r="380" spans="1:3" ht="13.2" x14ac:dyDescent="0.25">
      <c r="A380" s="173" t="s">
        <v>662</v>
      </c>
      <c r="B380" s="174">
        <v>24710</v>
      </c>
      <c r="C380" s="175" t="s">
        <v>31</v>
      </c>
    </row>
    <row r="381" spans="1:3" ht="13.2" x14ac:dyDescent="0.25">
      <c r="A381" s="166" t="s">
        <v>663</v>
      </c>
      <c r="B381" s="167" t="s">
        <v>664</v>
      </c>
      <c r="C381" s="180" t="s">
        <v>333</v>
      </c>
    </row>
    <row r="382" spans="1:3" ht="13.2" x14ac:dyDescent="0.25">
      <c r="A382" s="173" t="s">
        <v>665</v>
      </c>
      <c r="B382" s="174">
        <v>15087</v>
      </c>
      <c r="C382" s="175" t="s">
        <v>31</v>
      </c>
    </row>
    <row r="383" spans="1:3" ht="13.2" x14ac:dyDescent="0.25">
      <c r="A383" s="173" t="s">
        <v>666</v>
      </c>
      <c r="B383" s="174">
        <v>12210</v>
      </c>
      <c r="C383" s="166" t="s">
        <v>345</v>
      </c>
    </row>
    <row r="384" spans="1:3" ht="13.2" x14ac:dyDescent="0.25">
      <c r="A384" s="173" t="s">
        <v>667</v>
      </c>
      <c r="B384" s="161" t="s">
        <v>668</v>
      </c>
      <c r="C384" s="175" t="s">
        <v>31</v>
      </c>
    </row>
    <row r="385" spans="1:3" ht="13.2" x14ac:dyDescent="0.25">
      <c r="A385" s="173" t="s">
        <v>669</v>
      </c>
      <c r="B385" s="174">
        <v>12221</v>
      </c>
      <c r="C385" s="166" t="s">
        <v>345</v>
      </c>
    </row>
    <row r="386" spans="1:3" ht="13.2" x14ac:dyDescent="0.25">
      <c r="A386" s="173" t="s">
        <v>670</v>
      </c>
      <c r="B386" s="174">
        <v>12222</v>
      </c>
      <c r="C386" s="166" t="s">
        <v>345</v>
      </c>
    </row>
    <row r="387" spans="1:3" ht="13.2" x14ac:dyDescent="0.25">
      <c r="A387" s="173" t="s">
        <v>671</v>
      </c>
      <c r="B387" s="174">
        <v>12223</v>
      </c>
      <c r="C387" s="166" t="s">
        <v>345</v>
      </c>
    </row>
    <row r="388" spans="1:3" ht="13.2" x14ac:dyDescent="0.25">
      <c r="A388" s="173" t="s">
        <v>672</v>
      </c>
      <c r="B388" s="174">
        <v>12224</v>
      </c>
      <c r="C388" s="166" t="s">
        <v>345</v>
      </c>
    </row>
    <row r="389" spans="1:3" ht="13.2" x14ac:dyDescent="0.25">
      <c r="A389" s="173" t="s">
        <v>673</v>
      </c>
      <c r="B389" s="174">
        <v>23710</v>
      </c>
      <c r="C389" s="175" t="s">
        <v>31</v>
      </c>
    </row>
    <row r="390" spans="1:3" ht="13.2" x14ac:dyDescent="0.25">
      <c r="A390" s="160" t="s">
        <v>674</v>
      </c>
      <c r="B390" s="174">
        <v>47090</v>
      </c>
      <c r="C390" s="175" t="s">
        <v>31</v>
      </c>
    </row>
    <row r="391" spans="1:3" ht="13.2" x14ac:dyDescent="0.25">
      <c r="A391" s="166" t="s">
        <v>675</v>
      </c>
      <c r="B391" s="167" t="s">
        <v>676</v>
      </c>
      <c r="C391" s="168" t="s">
        <v>338</v>
      </c>
    </row>
    <row r="392" spans="1:3" ht="13.2" x14ac:dyDescent="0.25">
      <c r="A392" s="166" t="s">
        <v>677</v>
      </c>
      <c r="B392" s="167" t="s">
        <v>678</v>
      </c>
      <c r="C392" s="168" t="s">
        <v>338</v>
      </c>
    </row>
    <row r="393" spans="1:3" ht="13.2" x14ac:dyDescent="0.25">
      <c r="A393" s="166" t="s">
        <v>679</v>
      </c>
      <c r="B393" s="167" t="s">
        <v>680</v>
      </c>
      <c r="C393" s="168" t="s">
        <v>338</v>
      </c>
    </row>
    <row r="394" spans="1:3" ht="13.2" x14ac:dyDescent="0.25">
      <c r="A394" s="166" t="s">
        <v>681</v>
      </c>
      <c r="B394" s="167" t="s">
        <v>682</v>
      </c>
      <c r="C394" s="168" t="s">
        <v>338</v>
      </c>
    </row>
    <row r="395" spans="1:3" ht="13.2" x14ac:dyDescent="0.25">
      <c r="A395" s="173" t="s">
        <v>683</v>
      </c>
      <c r="B395" s="174">
        <v>12235</v>
      </c>
      <c r="C395" s="166" t="s">
        <v>345</v>
      </c>
    </row>
    <row r="396" spans="1:3" ht="13.2" x14ac:dyDescent="0.25">
      <c r="A396" s="173" t="s">
        <v>684</v>
      </c>
      <c r="B396" s="174">
        <v>12236</v>
      </c>
      <c r="C396" s="166" t="s">
        <v>345</v>
      </c>
    </row>
    <row r="397" spans="1:3" ht="13.2" x14ac:dyDescent="0.25">
      <c r="A397" s="160" t="s">
        <v>685</v>
      </c>
      <c r="B397" s="161" t="s">
        <v>686</v>
      </c>
      <c r="C397" s="162" t="s">
        <v>331</v>
      </c>
    </row>
    <row r="398" spans="1:3" ht="13.2" x14ac:dyDescent="0.25">
      <c r="A398" s="160" t="s">
        <v>687</v>
      </c>
      <c r="B398" s="161" t="s">
        <v>688</v>
      </c>
      <c r="C398" s="162" t="s">
        <v>331</v>
      </c>
    </row>
    <row r="399" spans="1:3" ht="13.2" x14ac:dyDescent="0.25">
      <c r="A399" s="173" t="s">
        <v>689</v>
      </c>
      <c r="B399" s="174">
        <v>21071</v>
      </c>
      <c r="C399" s="175" t="s">
        <v>31</v>
      </c>
    </row>
    <row r="400" spans="1:3" ht="13.2" x14ac:dyDescent="0.25">
      <c r="A400" s="160" t="s">
        <v>690</v>
      </c>
      <c r="B400" s="174">
        <v>91710</v>
      </c>
      <c r="C400" s="175" t="s">
        <v>31</v>
      </c>
    </row>
    <row r="401" spans="1:3" ht="13.2" x14ac:dyDescent="0.25">
      <c r="A401" s="173" t="s">
        <v>691</v>
      </c>
      <c r="B401" s="161" t="s">
        <v>692</v>
      </c>
      <c r="C401" s="175" t="s">
        <v>31</v>
      </c>
    </row>
    <row r="402" spans="1:3" ht="13.2" x14ac:dyDescent="0.25">
      <c r="A402" s="173" t="s">
        <v>693</v>
      </c>
      <c r="B402" s="174">
        <v>23760</v>
      </c>
      <c r="C402" s="175" t="s">
        <v>31</v>
      </c>
    </row>
    <row r="403" spans="1:3" ht="13.2" x14ac:dyDescent="0.25">
      <c r="A403" s="173" t="s">
        <v>694</v>
      </c>
      <c r="B403" s="174">
        <v>30361</v>
      </c>
      <c r="C403" s="162" t="s">
        <v>331</v>
      </c>
    </row>
    <row r="404" spans="1:3" ht="13.2" x14ac:dyDescent="0.25">
      <c r="A404" s="173" t="s">
        <v>695</v>
      </c>
      <c r="B404" s="174">
        <v>30362</v>
      </c>
      <c r="C404" s="162" t="s">
        <v>331</v>
      </c>
    </row>
    <row r="405" spans="1:3" ht="13.2" x14ac:dyDescent="0.25">
      <c r="A405" s="173" t="s">
        <v>696</v>
      </c>
      <c r="B405" s="174">
        <v>30363</v>
      </c>
      <c r="C405" s="162" t="s">
        <v>331</v>
      </c>
    </row>
    <row r="406" spans="1:3" ht="13.2" x14ac:dyDescent="0.25">
      <c r="A406" s="173" t="s">
        <v>697</v>
      </c>
      <c r="B406" s="174">
        <v>30364</v>
      </c>
      <c r="C406" s="162" t="s">
        <v>331</v>
      </c>
    </row>
    <row r="407" spans="1:3" ht="13.2" x14ac:dyDescent="0.25">
      <c r="A407" s="173" t="s">
        <v>698</v>
      </c>
      <c r="B407" s="174">
        <v>28350</v>
      </c>
      <c r="C407" s="175" t="s">
        <v>31</v>
      </c>
    </row>
    <row r="408" spans="1:3" ht="13.2" x14ac:dyDescent="0.25">
      <c r="A408" s="173" t="s">
        <v>699</v>
      </c>
      <c r="B408" s="174">
        <v>31260</v>
      </c>
      <c r="C408" s="175" t="s">
        <v>31</v>
      </c>
    </row>
    <row r="409" spans="1:3" ht="13.2" x14ac:dyDescent="0.25">
      <c r="A409" s="173" t="s">
        <v>700</v>
      </c>
      <c r="B409" s="174">
        <v>14150</v>
      </c>
      <c r="C409" s="177" t="s">
        <v>335</v>
      </c>
    </row>
    <row r="410" spans="1:3" ht="13.2" x14ac:dyDescent="0.25">
      <c r="A410" s="173" t="s">
        <v>701</v>
      </c>
      <c r="B410" s="174">
        <v>14160</v>
      </c>
      <c r="C410" s="177" t="s">
        <v>335</v>
      </c>
    </row>
    <row r="411" spans="1:3" ht="13.2" x14ac:dyDescent="0.25">
      <c r="A411" s="160" t="s">
        <v>702</v>
      </c>
      <c r="B411" s="161" t="s">
        <v>273</v>
      </c>
      <c r="C411" s="162" t="s">
        <v>331</v>
      </c>
    </row>
    <row r="412" spans="1:3" ht="13.2" x14ac:dyDescent="0.25">
      <c r="A412" s="160" t="s">
        <v>703</v>
      </c>
      <c r="B412" s="161" t="s">
        <v>274</v>
      </c>
      <c r="C412" s="162" t="s">
        <v>331</v>
      </c>
    </row>
    <row r="413" spans="1:3" ht="13.2" x14ac:dyDescent="0.25">
      <c r="A413" s="160" t="s">
        <v>704</v>
      </c>
      <c r="B413" s="161" t="s">
        <v>275</v>
      </c>
      <c r="C413" s="162" t="s">
        <v>331</v>
      </c>
    </row>
    <row r="414" spans="1:3" ht="13.2" x14ac:dyDescent="0.25">
      <c r="A414" s="160" t="s">
        <v>705</v>
      </c>
      <c r="B414" s="174">
        <v>99410</v>
      </c>
      <c r="C414" s="175" t="s">
        <v>31</v>
      </c>
    </row>
    <row r="415" spans="1:3" ht="13.2" x14ac:dyDescent="0.25">
      <c r="A415" s="173" t="s">
        <v>706</v>
      </c>
      <c r="B415" s="174">
        <v>30375</v>
      </c>
      <c r="C415" s="175" t="s">
        <v>31</v>
      </c>
    </row>
    <row r="416" spans="1:3" ht="13.2" x14ac:dyDescent="0.25">
      <c r="A416" s="173" t="s">
        <v>707</v>
      </c>
      <c r="B416" s="174">
        <v>12250</v>
      </c>
      <c r="C416" s="166" t="s">
        <v>345</v>
      </c>
    </row>
    <row r="417" spans="1:3" ht="13.2" x14ac:dyDescent="0.25">
      <c r="A417" s="173" t="s">
        <v>708</v>
      </c>
      <c r="B417" s="174">
        <v>12280</v>
      </c>
      <c r="C417" s="166" t="s">
        <v>345</v>
      </c>
    </row>
    <row r="418" spans="1:3" ht="39.6" x14ac:dyDescent="0.25">
      <c r="A418" s="160" t="s">
        <v>709</v>
      </c>
      <c r="B418" s="174">
        <v>99510</v>
      </c>
      <c r="C418" s="176" t="s">
        <v>341</v>
      </c>
    </row>
    <row r="419" spans="1:3" ht="13.2" x14ac:dyDescent="0.25">
      <c r="A419" s="173" t="s">
        <v>244</v>
      </c>
      <c r="B419" s="174">
        <v>13071</v>
      </c>
      <c r="C419" s="162" t="s">
        <v>331</v>
      </c>
    </row>
    <row r="420" spans="1:3" ht="13.2" x14ac:dyDescent="0.25">
      <c r="A420" s="173" t="s">
        <v>245</v>
      </c>
      <c r="B420" s="174">
        <v>13072</v>
      </c>
      <c r="C420" s="162" t="s">
        <v>331</v>
      </c>
    </row>
    <row r="421" spans="1:3" ht="13.2" x14ac:dyDescent="0.25">
      <c r="A421" s="173" t="s">
        <v>246</v>
      </c>
      <c r="B421" s="174">
        <v>13073</v>
      </c>
      <c r="C421" s="162" t="s">
        <v>331</v>
      </c>
    </row>
    <row r="422" spans="1:3" ht="13.2" x14ac:dyDescent="0.25">
      <c r="A422" s="173" t="s">
        <v>247</v>
      </c>
      <c r="B422" s="174">
        <v>13074</v>
      </c>
      <c r="C422" s="162" t="s">
        <v>331</v>
      </c>
    </row>
    <row r="423" spans="1:3" ht="13.2" x14ac:dyDescent="0.25">
      <c r="A423" s="173" t="s">
        <v>248</v>
      </c>
      <c r="B423" s="174">
        <v>13075</v>
      </c>
      <c r="C423" s="162" t="s">
        <v>331</v>
      </c>
    </row>
    <row r="424" spans="1:3" ht="13.2" x14ac:dyDescent="0.25">
      <c r="A424" s="173" t="s">
        <v>710</v>
      </c>
      <c r="B424" s="174">
        <v>30390</v>
      </c>
      <c r="C424" s="176" t="s">
        <v>341</v>
      </c>
    </row>
    <row r="425" spans="1:3" ht="13.2" x14ac:dyDescent="0.25">
      <c r="A425" s="173" t="s">
        <v>711</v>
      </c>
      <c r="B425" s="174">
        <v>23790</v>
      </c>
      <c r="C425" s="175" t="s">
        <v>31</v>
      </c>
    </row>
    <row r="426" spans="1:3" ht="13.2" x14ac:dyDescent="0.25">
      <c r="A426" s="173" t="s">
        <v>712</v>
      </c>
      <c r="B426" s="174">
        <v>23810</v>
      </c>
      <c r="C426" s="175" t="s">
        <v>31</v>
      </c>
    </row>
    <row r="427" spans="1:3" ht="13.2" x14ac:dyDescent="0.25">
      <c r="A427" s="160" t="s">
        <v>713</v>
      </c>
      <c r="B427" s="174">
        <v>47101</v>
      </c>
      <c r="C427" s="175" t="s">
        <v>31</v>
      </c>
    </row>
    <row r="428" spans="1:3" ht="13.2" x14ac:dyDescent="0.25">
      <c r="A428" s="173" t="s">
        <v>714</v>
      </c>
      <c r="B428" s="174">
        <v>23820</v>
      </c>
      <c r="C428" s="175" t="s">
        <v>31</v>
      </c>
    </row>
    <row r="429" spans="1:3" ht="13.2" x14ac:dyDescent="0.25">
      <c r="A429" s="173" t="s">
        <v>715</v>
      </c>
      <c r="B429" s="174">
        <v>27131</v>
      </c>
      <c r="C429" s="175" t="s">
        <v>31</v>
      </c>
    </row>
    <row r="430" spans="1:3" ht="13.2" x14ac:dyDescent="0.25">
      <c r="A430" s="173" t="s">
        <v>716</v>
      </c>
      <c r="B430" s="174">
        <v>27132</v>
      </c>
      <c r="C430" s="175" t="s">
        <v>31</v>
      </c>
    </row>
    <row r="431" spans="1:3" ht="13.2" x14ac:dyDescent="0.25">
      <c r="A431" s="173" t="s">
        <v>717</v>
      </c>
      <c r="B431" s="174">
        <v>16090</v>
      </c>
      <c r="C431" s="175" t="s">
        <v>31</v>
      </c>
    </row>
    <row r="432" spans="1:3" ht="13.2" x14ac:dyDescent="0.25">
      <c r="A432" s="173" t="s">
        <v>718</v>
      </c>
      <c r="B432" s="174">
        <v>16110</v>
      </c>
      <c r="C432" s="175" t="s">
        <v>31</v>
      </c>
    </row>
    <row r="433" spans="1:3" ht="13.2" x14ac:dyDescent="0.25">
      <c r="A433" s="173" t="s">
        <v>719</v>
      </c>
      <c r="B433" s="174">
        <v>16130</v>
      </c>
      <c r="C433" s="175" t="s">
        <v>31</v>
      </c>
    </row>
    <row r="434" spans="1:3" ht="26.4" x14ac:dyDescent="0.25">
      <c r="A434" s="173" t="s">
        <v>720</v>
      </c>
      <c r="B434" s="174">
        <v>16160</v>
      </c>
      <c r="C434" s="175" t="s">
        <v>31</v>
      </c>
    </row>
    <row r="435" spans="1:3" ht="13.2" x14ac:dyDescent="0.25">
      <c r="A435" s="160" t="s">
        <v>721</v>
      </c>
      <c r="B435" s="161" t="s">
        <v>722</v>
      </c>
      <c r="C435" s="162" t="s">
        <v>331</v>
      </c>
    </row>
    <row r="436" spans="1:3" ht="13.2" x14ac:dyDescent="0.25">
      <c r="A436" s="173" t="s">
        <v>723</v>
      </c>
      <c r="B436" s="174">
        <v>21080</v>
      </c>
      <c r="C436" s="175" t="s">
        <v>31</v>
      </c>
    </row>
    <row r="437" spans="1:3" ht="13.2" x14ac:dyDescent="0.25">
      <c r="A437" s="173" t="s">
        <v>724</v>
      </c>
      <c r="B437" s="174">
        <v>11260</v>
      </c>
      <c r="C437" s="175" t="s">
        <v>31</v>
      </c>
    </row>
    <row r="438" spans="1:3" ht="39.6" x14ac:dyDescent="0.25">
      <c r="A438" s="160" t="s">
        <v>725</v>
      </c>
      <c r="B438" s="174">
        <v>47201</v>
      </c>
      <c r="C438" s="175" t="s">
        <v>31</v>
      </c>
    </row>
    <row r="439" spans="1:3" ht="13.2" x14ac:dyDescent="0.25">
      <c r="A439" s="166" t="s">
        <v>726</v>
      </c>
      <c r="B439" s="167" t="s">
        <v>727</v>
      </c>
      <c r="C439" s="180" t="s">
        <v>333</v>
      </c>
    </row>
    <row r="440" spans="1:3" ht="13.2" x14ac:dyDescent="0.25">
      <c r="A440" s="166" t="s">
        <v>728</v>
      </c>
      <c r="B440" s="167" t="s">
        <v>729</v>
      </c>
      <c r="C440" s="180" t="s">
        <v>333</v>
      </c>
    </row>
    <row r="441" spans="1:3" ht="13.2" x14ac:dyDescent="0.25">
      <c r="A441" s="160" t="s">
        <v>730</v>
      </c>
      <c r="B441" s="174">
        <v>99610</v>
      </c>
      <c r="C441" s="176" t="s">
        <v>341</v>
      </c>
    </row>
    <row r="442" spans="1:3" ht="13.2" x14ac:dyDescent="0.25">
      <c r="A442" s="173" t="s">
        <v>731</v>
      </c>
      <c r="B442" s="174">
        <v>30395</v>
      </c>
      <c r="C442" s="176" t="s">
        <v>341</v>
      </c>
    </row>
    <row r="443" spans="1:3" ht="13.2" x14ac:dyDescent="0.25">
      <c r="A443" s="173" t="s">
        <v>732</v>
      </c>
      <c r="B443" s="161" t="s">
        <v>733</v>
      </c>
      <c r="C443" s="175" t="s">
        <v>31</v>
      </c>
    </row>
    <row r="444" spans="1:3" ht="13.2" x14ac:dyDescent="0.25">
      <c r="A444" s="160" t="s">
        <v>1038</v>
      </c>
      <c r="B444" s="174" t="s">
        <v>1039</v>
      </c>
      <c r="C444" s="168" t="s">
        <v>338</v>
      </c>
    </row>
    <row r="445" spans="1:3" ht="13.2" x14ac:dyDescent="0.25">
      <c r="A445" s="160" t="s">
        <v>1040</v>
      </c>
      <c r="B445" s="174" t="s">
        <v>1041</v>
      </c>
      <c r="C445" s="168" t="s">
        <v>338</v>
      </c>
    </row>
    <row r="446" spans="1:3" ht="13.2" x14ac:dyDescent="0.25">
      <c r="A446" s="160" t="s">
        <v>1042</v>
      </c>
      <c r="B446" s="174" t="s">
        <v>1043</v>
      </c>
      <c r="C446" s="168" t="s">
        <v>338</v>
      </c>
    </row>
    <row r="447" spans="1:3" ht="13.2" x14ac:dyDescent="0.25">
      <c r="A447" s="173" t="s">
        <v>734</v>
      </c>
      <c r="B447" s="174">
        <v>12305</v>
      </c>
      <c r="C447" s="166" t="s">
        <v>345</v>
      </c>
    </row>
    <row r="448" spans="1:3" ht="13.2" x14ac:dyDescent="0.25">
      <c r="A448" s="173" t="s">
        <v>735</v>
      </c>
      <c r="B448" s="174">
        <v>28510</v>
      </c>
      <c r="C448" s="166" t="s">
        <v>345</v>
      </c>
    </row>
    <row r="449" spans="1:3" ht="13.2" x14ac:dyDescent="0.25">
      <c r="A449" s="173" t="s">
        <v>297</v>
      </c>
      <c r="B449" s="174">
        <v>28515</v>
      </c>
      <c r="C449" s="166" t="s">
        <v>345</v>
      </c>
    </row>
    <row r="450" spans="1:3" ht="13.2" x14ac:dyDescent="0.25">
      <c r="A450" s="160" t="s">
        <v>736</v>
      </c>
      <c r="B450" s="174">
        <v>99710</v>
      </c>
      <c r="C450" s="175" t="s">
        <v>31</v>
      </c>
    </row>
    <row r="451" spans="1:3" ht="13.2" x14ac:dyDescent="0.25">
      <c r="A451" s="160" t="s">
        <v>737</v>
      </c>
      <c r="B451" s="174">
        <v>99711</v>
      </c>
      <c r="C451" s="175" t="s">
        <v>31</v>
      </c>
    </row>
    <row r="452" spans="1:3" ht="13.2" x14ac:dyDescent="0.25">
      <c r="A452" s="160" t="s">
        <v>312</v>
      </c>
      <c r="B452" s="174">
        <v>47301</v>
      </c>
      <c r="C452" s="175" t="s">
        <v>31</v>
      </c>
    </row>
    <row r="453" spans="1:3" ht="13.2" x14ac:dyDescent="0.25">
      <c r="A453" s="160" t="s">
        <v>738</v>
      </c>
      <c r="B453" s="174">
        <v>99730</v>
      </c>
      <c r="C453" s="175" t="s">
        <v>31</v>
      </c>
    </row>
    <row r="454" spans="1:3" ht="13.2" x14ac:dyDescent="0.25">
      <c r="A454" s="173" t="s">
        <v>739</v>
      </c>
      <c r="B454" s="174">
        <v>12311</v>
      </c>
      <c r="C454" s="166" t="s">
        <v>345</v>
      </c>
    </row>
    <row r="455" spans="1:3" ht="13.2" x14ac:dyDescent="0.25">
      <c r="A455" s="173" t="s">
        <v>740</v>
      </c>
      <c r="B455" s="174">
        <v>12312</v>
      </c>
      <c r="C455" s="166" t="s">
        <v>345</v>
      </c>
    </row>
    <row r="456" spans="1:3" ht="13.2" x14ac:dyDescent="0.25">
      <c r="A456" s="173" t="s">
        <v>741</v>
      </c>
      <c r="B456" s="174">
        <v>12313</v>
      </c>
      <c r="C456" s="166" t="s">
        <v>345</v>
      </c>
    </row>
    <row r="457" spans="1:3" ht="13.2" x14ac:dyDescent="0.25">
      <c r="A457" s="173" t="s">
        <v>742</v>
      </c>
      <c r="B457" s="174">
        <v>12314</v>
      </c>
      <c r="C457" s="166" t="s">
        <v>345</v>
      </c>
    </row>
    <row r="458" spans="1:3" ht="13.2" x14ac:dyDescent="0.25">
      <c r="A458" s="173" t="s">
        <v>743</v>
      </c>
      <c r="B458" s="174">
        <v>12315</v>
      </c>
      <c r="C458" s="166" t="s">
        <v>345</v>
      </c>
    </row>
    <row r="459" spans="1:3" ht="13.2" x14ac:dyDescent="0.25">
      <c r="A459" s="173" t="s">
        <v>744</v>
      </c>
      <c r="B459" s="174">
        <v>12316</v>
      </c>
      <c r="C459" s="166" t="s">
        <v>345</v>
      </c>
    </row>
    <row r="460" spans="1:3" ht="13.2" x14ac:dyDescent="0.25">
      <c r="A460" s="160" t="s">
        <v>745</v>
      </c>
      <c r="B460" s="161" t="s">
        <v>746</v>
      </c>
      <c r="C460" s="162" t="s">
        <v>331</v>
      </c>
    </row>
    <row r="461" spans="1:3" ht="13.2" x14ac:dyDescent="0.25">
      <c r="A461" s="173" t="s">
        <v>747</v>
      </c>
      <c r="B461" s="161" t="s">
        <v>748</v>
      </c>
      <c r="C461" s="175" t="s">
        <v>31</v>
      </c>
    </row>
    <row r="462" spans="1:3" ht="13.2" x14ac:dyDescent="0.25">
      <c r="A462" s="173" t="s">
        <v>749</v>
      </c>
      <c r="B462" s="161" t="s">
        <v>750</v>
      </c>
      <c r="C462" s="175" t="s">
        <v>31</v>
      </c>
    </row>
    <row r="463" spans="1:3" ht="13.2" x14ac:dyDescent="0.25">
      <c r="A463" s="173" t="s">
        <v>751</v>
      </c>
      <c r="B463" s="161" t="s">
        <v>752</v>
      </c>
      <c r="C463" s="175" t="s">
        <v>31</v>
      </c>
    </row>
    <row r="464" spans="1:3" ht="13.2" x14ac:dyDescent="0.25">
      <c r="A464" s="173" t="s">
        <v>753</v>
      </c>
      <c r="B464" s="161" t="s">
        <v>754</v>
      </c>
      <c r="C464" s="175" t="s">
        <v>31</v>
      </c>
    </row>
    <row r="465" spans="1:3" ht="13.2" x14ac:dyDescent="0.25">
      <c r="A465" s="173" t="s">
        <v>755</v>
      </c>
      <c r="B465" s="161" t="s">
        <v>756</v>
      </c>
      <c r="C465" s="175" t="s">
        <v>31</v>
      </c>
    </row>
    <row r="466" spans="1:3" ht="13.2" x14ac:dyDescent="0.25">
      <c r="A466" s="173" t="s">
        <v>255</v>
      </c>
      <c r="B466" s="174">
        <v>23850</v>
      </c>
      <c r="C466" s="175" t="s">
        <v>31</v>
      </c>
    </row>
    <row r="467" spans="1:3" ht="13.2" x14ac:dyDescent="0.25">
      <c r="A467" s="160" t="s">
        <v>757</v>
      </c>
      <c r="B467" s="174">
        <v>99810</v>
      </c>
      <c r="C467" s="162" t="s">
        <v>331</v>
      </c>
    </row>
    <row r="468" spans="1:3" ht="13.2" x14ac:dyDescent="0.25">
      <c r="A468" s="173" t="s">
        <v>758</v>
      </c>
      <c r="B468" s="174">
        <v>23870</v>
      </c>
      <c r="C468" s="175" t="s">
        <v>31</v>
      </c>
    </row>
    <row r="469" spans="1:3" ht="13.2" x14ac:dyDescent="0.25">
      <c r="A469" s="173" t="s">
        <v>759</v>
      </c>
      <c r="B469" s="174">
        <v>12317</v>
      </c>
      <c r="C469" s="166" t="s">
        <v>345</v>
      </c>
    </row>
    <row r="470" spans="1:3" ht="13.2" x14ac:dyDescent="0.25">
      <c r="A470" s="160" t="s">
        <v>760</v>
      </c>
      <c r="B470" s="161" t="s">
        <v>761</v>
      </c>
      <c r="C470" s="162" t="s">
        <v>331</v>
      </c>
    </row>
    <row r="471" spans="1:3" ht="13.2" x14ac:dyDescent="0.25">
      <c r="A471" s="160" t="s">
        <v>762</v>
      </c>
      <c r="B471" s="174">
        <v>99820</v>
      </c>
      <c r="C471" s="166" t="s">
        <v>345</v>
      </c>
    </row>
    <row r="472" spans="1:3" ht="13.2" x14ac:dyDescent="0.25">
      <c r="A472" s="178" t="s">
        <v>195</v>
      </c>
      <c r="B472" s="179" t="s">
        <v>194</v>
      </c>
      <c r="C472" s="180" t="s">
        <v>333</v>
      </c>
    </row>
    <row r="473" spans="1:3" ht="13.2" x14ac:dyDescent="0.25">
      <c r="A473" s="178" t="s">
        <v>197</v>
      </c>
      <c r="B473" s="179" t="s">
        <v>196</v>
      </c>
      <c r="C473" s="180" t="s">
        <v>333</v>
      </c>
    </row>
    <row r="474" spans="1:3" ht="13.2" x14ac:dyDescent="0.25">
      <c r="A474" s="178" t="s">
        <v>199</v>
      </c>
      <c r="B474" s="179" t="s">
        <v>198</v>
      </c>
      <c r="C474" s="180" t="s">
        <v>333</v>
      </c>
    </row>
    <row r="475" spans="1:3" ht="52.8" x14ac:dyDescent="0.25">
      <c r="A475" s="160" t="s">
        <v>763</v>
      </c>
      <c r="B475" s="174">
        <v>47401</v>
      </c>
      <c r="C475" s="175" t="s">
        <v>31</v>
      </c>
    </row>
    <row r="476" spans="1:3" ht="13.2" x14ac:dyDescent="0.25">
      <c r="A476" s="160" t="s">
        <v>306</v>
      </c>
      <c r="B476" s="161" t="s">
        <v>309</v>
      </c>
      <c r="C476" s="162" t="s">
        <v>331</v>
      </c>
    </row>
    <row r="477" spans="1:3" ht="13.2" x14ac:dyDescent="0.25">
      <c r="A477" s="160" t="s">
        <v>307</v>
      </c>
      <c r="B477" s="161" t="s">
        <v>310</v>
      </c>
      <c r="C477" s="162" t="s">
        <v>331</v>
      </c>
    </row>
    <row r="478" spans="1:3" ht="13.2" x14ac:dyDescent="0.25">
      <c r="A478" s="160" t="s">
        <v>308</v>
      </c>
      <c r="B478" s="161" t="s">
        <v>311</v>
      </c>
      <c r="C478" s="162" t="s">
        <v>331</v>
      </c>
    </row>
    <row r="479" spans="1:3" ht="13.2" x14ac:dyDescent="0.25">
      <c r="A479" s="166" t="s">
        <v>764</v>
      </c>
      <c r="B479" s="167" t="s">
        <v>765</v>
      </c>
      <c r="C479" s="168" t="s">
        <v>338</v>
      </c>
    </row>
    <row r="480" spans="1:3" ht="13.2" x14ac:dyDescent="0.25">
      <c r="A480" s="166" t="s">
        <v>766</v>
      </c>
      <c r="B480" s="167" t="s">
        <v>767</v>
      </c>
      <c r="C480" s="168" t="s">
        <v>338</v>
      </c>
    </row>
    <row r="481" spans="1:3" ht="13.2" x14ac:dyDescent="0.25">
      <c r="A481" s="166" t="s">
        <v>768</v>
      </c>
      <c r="B481" s="167" t="s">
        <v>769</v>
      </c>
      <c r="C481" s="168" t="s">
        <v>338</v>
      </c>
    </row>
    <row r="482" spans="1:3" ht="13.2" x14ac:dyDescent="0.25">
      <c r="A482" s="173" t="s">
        <v>770</v>
      </c>
      <c r="B482" s="161" t="s">
        <v>771</v>
      </c>
      <c r="C482" s="175" t="s">
        <v>31</v>
      </c>
    </row>
    <row r="483" spans="1:3" ht="13.2" x14ac:dyDescent="0.25">
      <c r="A483" s="160" t="s">
        <v>772</v>
      </c>
      <c r="B483" s="161" t="s">
        <v>773</v>
      </c>
      <c r="C483" s="162" t="s">
        <v>331</v>
      </c>
    </row>
    <row r="484" spans="1:3" ht="13.2" x14ac:dyDescent="0.25">
      <c r="A484" s="173" t="s">
        <v>774</v>
      </c>
      <c r="B484" s="174">
        <v>25040</v>
      </c>
      <c r="C484" s="175" t="s">
        <v>31</v>
      </c>
    </row>
    <row r="485" spans="1:3" ht="13.2" x14ac:dyDescent="0.25">
      <c r="A485" s="173" t="s">
        <v>775</v>
      </c>
      <c r="B485" s="174">
        <v>16190</v>
      </c>
      <c r="C485" s="175" t="s">
        <v>31</v>
      </c>
    </row>
    <row r="486" spans="1:3" ht="13.2" x14ac:dyDescent="0.25">
      <c r="A486" s="173" t="s">
        <v>776</v>
      </c>
      <c r="B486" s="174">
        <v>23890</v>
      </c>
      <c r="C486" s="175" t="s">
        <v>31</v>
      </c>
    </row>
    <row r="487" spans="1:3" ht="13.2" x14ac:dyDescent="0.25">
      <c r="A487" s="166" t="s">
        <v>777</v>
      </c>
      <c r="B487" s="167" t="s">
        <v>778</v>
      </c>
      <c r="C487" s="168" t="s">
        <v>338</v>
      </c>
    </row>
    <row r="488" spans="1:3" ht="13.2" x14ac:dyDescent="0.25">
      <c r="A488" s="173" t="s">
        <v>251</v>
      </c>
      <c r="B488" s="174">
        <v>21110</v>
      </c>
      <c r="C488" s="175" t="s">
        <v>31</v>
      </c>
    </row>
    <row r="489" spans="1:3" ht="13.2" x14ac:dyDescent="0.25">
      <c r="A489" s="173" t="s">
        <v>779</v>
      </c>
      <c r="B489" s="174">
        <v>21130</v>
      </c>
      <c r="C489" s="162" t="s">
        <v>331</v>
      </c>
    </row>
    <row r="490" spans="1:3" ht="13.2" x14ac:dyDescent="0.25">
      <c r="A490" s="173" t="s">
        <v>780</v>
      </c>
      <c r="B490" s="174">
        <v>31290</v>
      </c>
      <c r="C490" s="175" t="s">
        <v>31</v>
      </c>
    </row>
    <row r="491" spans="1:3" ht="13.2" x14ac:dyDescent="0.25">
      <c r="A491" s="173" t="s">
        <v>781</v>
      </c>
      <c r="B491" s="174">
        <v>27210</v>
      </c>
      <c r="C491" s="175" t="s">
        <v>31</v>
      </c>
    </row>
    <row r="492" spans="1:3" ht="13.2" x14ac:dyDescent="0.25">
      <c r="A492" s="173" t="s">
        <v>782</v>
      </c>
      <c r="B492" s="161" t="s">
        <v>783</v>
      </c>
      <c r="C492" s="175" t="s">
        <v>31</v>
      </c>
    </row>
    <row r="493" spans="1:3" ht="13.2" x14ac:dyDescent="0.25">
      <c r="A493" s="173" t="s">
        <v>784</v>
      </c>
      <c r="B493" s="174">
        <v>23910</v>
      </c>
      <c r="C493" s="175" t="s">
        <v>31</v>
      </c>
    </row>
    <row r="494" spans="1:3" ht="13.2" x14ac:dyDescent="0.25">
      <c r="A494" s="160" t="s">
        <v>1044</v>
      </c>
      <c r="B494" s="174" t="s">
        <v>1045</v>
      </c>
      <c r="C494" s="168" t="s">
        <v>338</v>
      </c>
    </row>
    <row r="495" spans="1:3" ht="13.2" x14ac:dyDescent="0.25">
      <c r="A495" s="160" t="s">
        <v>1046</v>
      </c>
      <c r="B495" s="174" t="s">
        <v>1047</v>
      </c>
      <c r="C495" s="168" t="s">
        <v>338</v>
      </c>
    </row>
    <row r="496" spans="1:3" ht="13.2" x14ac:dyDescent="0.25">
      <c r="A496" s="160" t="s">
        <v>1048</v>
      </c>
      <c r="B496" s="174" t="s">
        <v>1049</v>
      </c>
      <c r="C496" s="168" t="s">
        <v>338</v>
      </c>
    </row>
    <row r="497" spans="1:3" ht="13.2" x14ac:dyDescent="0.25">
      <c r="A497" s="178" t="s">
        <v>201</v>
      </c>
      <c r="B497" s="179" t="s">
        <v>200</v>
      </c>
      <c r="C497" s="168" t="s">
        <v>338</v>
      </c>
    </row>
    <row r="498" spans="1:3" ht="13.2" x14ac:dyDescent="0.25">
      <c r="A498" s="178" t="s">
        <v>203</v>
      </c>
      <c r="B498" s="179" t="s">
        <v>202</v>
      </c>
      <c r="C498" s="168" t="s">
        <v>338</v>
      </c>
    </row>
    <row r="499" spans="1:3" ht="13.2" x14ac:dyDescent="0.25">
      <c r="A499" s="178" t="s">
        <v>205</v>
      </c>
      <c r="B499" s="179" t="s">
        <v>204</v>
      </c>
      <c r="C499" s="168" t="s">
        <v>338</v>
      </c>
    </row>
    <row r="500" spans="1:3" ht="13.2" x14ac:dyDescent="0.25">
      <c r="A500" s="166" t="s">
        <v>785</v>
      </c>
      <c r="B500" s="167" t="s">
        <v>786</v>
      </c>
      <c r="C500" s="180" t="s">
        <v>333</v>
      </c>
    </row>
    <row r="501" spans="1:3" ht="13.2" x14ac:dyDescent="0.25">
      <c r="A501" s="166" t="s">
        <v>787</v>
      </c>
      <c r="B501" s="167" t="s">
        <v>788</v>
      </c>
      <c r="C501" s="180" t="s">
        <v>333</v>
      </c>
    </row>
    <row r="502" spans="1:3" ht="13.2" x14ac:dyDescent="0.25">
      <c r="A502" s="166" t="s">
        <v>789</v>
      </c>
      <c r="B502" s="167" t="s">
        <v>790</v>
      </c>
      <c r="C502" s="180" t="s">
        <v>333</v>
      </c>
    </row>
    <row r="503" spans="1:3" ht="13.2" x14ac:dyDescent="0.25">
      <c r="A503" s="166" t="s">
        <v>791</v>
      </c>
      <c r="B503" s="167" t="s">
        <v>792</v>
      </c>
      <c r="C503" s="168" t="s">
        <v>338</v>
      </c>
    </row>
    <row r="504" spans="1:3" ht="13.2" x14ac:dyDescent="0.25">
      <c r="A504" s="166" t="s">
        <v>793</v>
      </c>
      <c r="B504" s="167" t="s">
        <v>794</v>
      </c>
      <c r="C504" s="177" t="s">
        <v>335</v>
      </c>
    </row>
    <row r="505" spans="1:3" ht="13.2" x14ac:dyDescent="0.25">
      <c r="A505" s="166" t="s">
        <v>795</v>
      </c>
      <c r="B505" s="167" t="s">
        <v>796</v>
      </c>
      <c r="C505" s="177" t="s">
        <v>335</v>
      </c>
    </row>
    <row r="506" spans="1:3" ht="13.2" x14ac:dyDescent="0.25">
      <c r="A506" s="166" t="s">
        <v>797</v>
      </c>
      <c r="B506" s="167" t="s">
        <v>798</v>
      </c>
      <c r="C506" s="177" t="s">
        <v>335</v>
      </c>
    </row>
    <row r="507" spans="1:3" ht="13.2" x14ac:dyDescent="0.25">
      <c r="A507" s="166" t="s">
        <v>799</v>
      </c>
      <c r="B507" s="167" t="s">
        <v>800</v>
      </c>
      <c r="C507" s="177" t="s">
        <v>335</v>
      </c>
    </row>
    <row r="508" spans="1:3" ht="13.2" x14ac:dyDescent="0.25">
      <c r="A508" s="166" t="s">
        <v>801</v>
      </c>
      <c r="B508" s="167" t="s">
        <v>802</v>
      </c>
      <c r="C508" s="177" t="s">
        <v>335</v>
      </c>
    </row>
    <row r="509" spans="1:3" ht="13.2" x14ac:dyDescent="0.25">
      <c r="A509" s="166" t="s">
        <v>803</v>
      </c>
      <c r="B509" s="167" t="s">
        <v>804</v>
      </c>
      <c r="C509" s="177" t="s">
        <v>335</v>
      </c>
    </row>
    <row r="510" spans="1:3" ht="13.2" x14ac:dyDescent="0.25">
      <c r="A510" s="160" t="s">
        <v>1050</v>
      </c>
      <c r="B510" s="174" t="s">
        <v>1051</v>
      </c>
      <c r="C510" s="168" t="s">
        <v>338</v>
      </c>
    </row>
    <row r="511" spans="1:3" ht="13.2" x14ac:dyDescent="0.25">
      <c r="A511" s="160" t="s">
        <v>1052</v>
      </c>
      <c r="B511" s="174" t="s">
        <v>1053</v>
      </c>
      <c r="C511" s="168" t="s">
        <v>338</v>
      </c>
    </row>
    <row r="512" spans="1:3" ht="13.2" x14ac:dyDescent="0.25">
      <c r="A512" s="160" t="s">
        <v>1054</v>
      </c>
      <c r="B512" s="174" t="s">
        <v>1055</v>
      </c>
      <c r="C512" s="168" t="s">
        <v>338</v>
      </c>
    </row>
    <row r="513" spans="1:3" ht="13.2" x14ac:dyDescent="0.25">
      <c r="A513" s="166" t="s">
        <v>805</v>
      </c>
      <c r="B513" s="167" t="s">
        <v>806</v>
      </c>
      <c r="C513" s="168" t="s">
        <v>338</v>
      </c>
    </row>
    <row r="514" spans="1:3" ht="13.2" x14ac:dyDescent="0.25">
      <c r="A514" s="166" t="s">
        <v>807</v>
      </c>
      <c r="B514" s="167" t="s">
        <v>808</v>
      </c>
      <c r="C514" s="168" t="s">
        <v>338</v>
      </c>
    </row>
    <row r="515" spans="1:3" ht="13.2" x14ac:dyDescent="0.25">
      <c r="A515" s="166" t="s">
        <v>809</v>
      </c>
      <c r="B515" s="167" t="s">
        <v>810</v>
      </c>
      <c r="C515" s="168" t="s">
        <v>338</v>
      </c>
    </row>
    <row r="516" spans="1:3" ht="13.2" x14ac:dyDescent="0.25">
      <c r="A516" s="166" t="s">
        <v>811</v>
      </c>
      <c r="B516" s="167" t="s">
        <v>812</v>
      </c>
      <c r="C516" s="168" t="s">
        <v>338</v>
      </c>
    </row>
    <row r="517" spans="1:3" ht="13.2" x14ac:dyDescent="0.25">
      <c r="A517" s="166" t="s">
        <v>813</v>
      </c>
      <c r="B517" s="167" t="s">
        <v>814</v>
      </c>
      <c r="C517" s="168" t="s">
        <v>338</v>
      </c>
    </row>
    <row r="518" spans="1:3" ht="13.2" x14ac:dyDescent="0.25">
      <c r="A518" s="166" t="s">
        <v>815</v>
      </c>
      <c r="B518" s="167" t="s">
        <v>816</v>
      </c>
      <c r="C518" s="168" t="s">
        <v>338</v>
      </c>
    </row>
    <row r="519" spans="1:3" ht="13.2" x14ac:dyDescent="0.25">
      <c r="A519" s="166" t="s">
        <v>817</v>
      </c>
      <c r="B519" s="167" t="s">
        <v>818</v>
      </c>
      <c r="C519" s="168" t="s">
        <v>338</v>
      </c>
    </row>
    <row r="520" spans="1:3" ht="13.2" x14ac:dyDescent="0.25">
      <c r="A520" s="178" t="s">
        <v>207</v>
      </c>
      <c r="B520" s="179" t="s">
        <v>206</v>
      </c>
      <c r="C520" s="168" t="s">
        <v>338</v>
      </c>
    </row>
    <row r="521" spans="1:3" ht="13.2" x14ac:dyDescent="0.25">
      <c r="A521" s="178" t="s">
        <v>209</v>
      </c>
      <c r="B521" s="179" t="s">
        <v>208</v>
      </c>
      <c r="C521" s="168" t="s">
        <v>338</v>
      </c>
    </row>
    <row r="522" spans="1:3" ht="13.2" x14ac:dyDescent="0.25">
      <c r="A522" s="178" t="s">
        <v>211</v>
      </c>
      <c r="B522" s="179" t="s">
        <v>210</v>
      </c>
      <c r="C522" s="168" t="s">
        <v>338</v>
      </c>
    </row>
    <row r="523" spans="1:3" ht="13.2" x14ac:dyDescent="0.25">
      <c r="A523" s="173" t="s">
        <v>819</v>
      </c>
      <c r="B523" s="174">
        <v>28630</v>
      </c>
      <c r="C523" s="166" t="s">
        <v>345</v>
      </c>
    </row>
    <row r="524" spans="1:3" ht="13.2" x14ac:dyDescent="0.25">
      <c r="A524" s="173" t="s">
        <v>820</v>
      </c>
      <c r="B524" s="174">
        <v>25070</v>
      </c>
      <c r="C524" s="175" t="s">
        <v>31</v>
      </c>
    </row>
    <row r="525" spans="1:3" ht="13.2" x14ac:dyDescent="0.25">
      <c r="A525" s="173" t="s">
        <v>821</v>
      </c>
      <c r="B525" s="174">
        <v>29041</v>
      </c>
      <c r="C525" s="175" t="s">
        <v>31</v>
      </c>
    </row>
    <row r="526" spans="1:3" ht="13.2" x14ac:dyDescent="0.25">
      <c r="A526" s="173" t="s">
        <v>822</v>
      </c>
      <c r="B526" s="174">
        <v>29042</v>
      </c>
      <c r="C526" s="175" t="s">
        <v>31</v>
      </c>
    </row>
    <row r="527" spans="1:3" ht="26.4" x14ac:dyDescent="0.25">
      <c r="A527" s="160" t="s">
        <v>823</v>
      </c>
      <c r="B527" s="174">
        <v>47501</v>
      </c>
      <c r="C527" s="175" t="s">
        <v>31</v>
      </c>
    </row>
    <row r="528" spans="1:3" ht="13.2" x14ac:dyDescent="0.25">
      <c r="A528" s="173" t="s">
        <v>824</v>
      </c>
      <c r="B528" s="174">
        <v>21150</v>
      </c>
      <c r="C528" s="175" t="s">
        <v>31</v>
      </c>
    </row>
    <row r="529" spans="1:3" ht="13.2" x14ac:dyDescent="0.25">
      <c r="A529" s="173" t="s">
        <v>825</v>
      </c>
      <c r="B529" s="174">
        <v>21140</v>
      </c>
      <c r="C529" s="175" t="s">
        <v>31</v>
      </c>
    </row>
    <row r="530" spans="1:3" ht="13.2" x14ac:dyDescent="0.25">
      <c r="A530" s="178" t="s">
        <v>826</v>
      </c>
      <c r="B530" s="179" t="s">
        <v>827</v>
      </c>
      <c r="C530" s="166" t="s">
        <v>345</v>
      </c>
    </row>
    <row r="531" spans="1:3" ht="13.2" x14ac:dyDescent="0.25">
      <c r="A531" s="166" t="s">
        <v>828</v>
      </c>
      <c r="B531" s="167" t="s">
        <v>829</v>
      </c>
      <c r="C531" s="168" t="s">
        <v>338</v>
      </c>
    </row>
    <row r="532" spans="1:3" ht="13.2" x14ac:dyDescent="0.25">
      <c r="A532" s="173" t="s">
        <v>830</v>
      </c>
      <c r="B532" s="174">
        <v>12320</v>
      </c>
      <c r="C532" s="166" t="s">
        <v>345</v>
      </c>
    </row>
    <row r="533" spans="1:3" ht="13.2" x14ac:dyDescent="0.25">
      <c r="A533" s="160" t="s">
        <v>831</v>
      </c>
      <c r="B533" s="161" t="s">
        <v>295</v>
      </c>
      <c r="C533" s="162" t="s">
        <v>331</v>
      </c>
    </row>
    <row r="534" spans="1:3" ht="13.2" x14ac:dyDescent="0.25">
      <c r="A534" s="160" t="s">
        <v>832</v>
      </c>
      <c r="B534" s="174">
        <v>99830</v>
      </c>
      <c r="C534" s="175" t="s">
        <v>31</v>
      </c>
    </row>
    <row r="535" spans="1:3" ht="13.2" x14ac:dyDescent="0.25">
      <c r="A535" s="160" t="s">
        <v>833</v>
      </c>
      <c r="B535" s="161" t="s">
        <v>834</v>
      </c>
      <c r="C535" s="162" t="s">
        <v>331</v>
      </c>
    </row>
    <row r="536" spans="1:3" ht="13.2" x14ac:dyDescent="0.25">
      <c r="A536" s="160" t="s">
        <v>835</v>
      </c>
      <c r="B536" s="174">
        <v>99831</v>
      </c>
      <c r="C536" s="175" t="s">
        <v>31</v>
      </c>
    </row>
    <row r="537" spans="1:3" ht="26.4" x14ac:dyDescent="0.25">
      <c r="A537" s="160" t="s">
        <v>836</v>
      </c>
      <c r="B537" s="174">
        <v>99832</v>
      </c>
      <c r="C537" s="175" t="s">
        <v>31</v>
      </c>
    </row>
    <row r="538" spans="1:3" ht="13.2" x14ac:dyDescent="0.25">
      <c r="A538" s="173" t="s">
        <v>837</v>
      </c>
      <c r="B538" s="174">
        <v>28690</v>
      </c>
      <c r="C538" s="166" t="s">
        <v>345</v>
      </c>
    </row>
    <row r="539" spans="1:3" ht="13.2" x14ac:dyDescent="0.25">
      <c r="A539" s="160" t="s">
        <v>838</v>
      </c>
      <c r="B539" s="161" t="s">
        <v>839</v>
      </c>
      <c r="C539" s="162" t="s">
        <v>331</v>
      </c>
    </row>
    <row r="540" spans="1:3" ht="13.2" x14ac:dyDescent="0.25">
      <c r="A540" s="173" t="s">
        <v>840</v>
      </c>
      <c r="B540" s="174">
        <v>14170</v>
      </c>
      <c r="C540" s="177" t="s">
        <v>335</v>
      </c>
    </row>
    <row r="541" spans="1:3" ht="13.2" x14ac:dyDescent="0.25">
      <c r="A541" s="166" t="s">
        <v>841</v>
      </c>
      <c r="B541" s="167" t="s">
        <v>842</v>
      </c>
      <c r="C541" s="177" t="s">
        <v>335</v>
      </c>
    </row>
    <row r="542" spans="1:3" ht="13.2" x14ac:dyDescent="0.25">
      <c r="A542" s="166" t="s">
        <v>843</v>
      </c>
      <c r="B542" s="167" t="s">
        <v>844</v>
      </c>
      <c r="C542" s="177" t="s">
        <v>335</v>
      </c>
    </row>
    <row r="543" spans="1:3" ht="13.2" x14ac:dyDescent="0.25">
      <c r="A543" s="166" t="s">
        <v>845</v>
      </c>
      <c r="B543" s="167" t="s">
        <v>846</v>
      </c>
      <c r="C543" s="177" t="s">
        <v>335</v>
      </c>
    </row>
    <row r="544" spans="1:3" ht="13.2" x14ac:dyDescent="0.25">
      <c r="A544" s="166" t="s">
        <v>847</v>
      </c>
      <c r="B544" s="167" t="s">
        <v>848</v>
      </c>
      <c r="C544" s="177" t="s">
        <v>335</v>
      </c>
    </row>
    <row r="545" spans="1:3" ht="13.2" x14ac:dyDescent="0.25">
      <c r="A545" s="173" t="s">
        <v>849</v>
      </c>
      <c r="B545" s="174">
        <v>16220</v>
      </c>
      <c r="C545" s="175" t="s">
        <v>31</v>
      </c>
    </row>
    <row r="546" spans="1:3" ht="13.2" x14ac:dyDescent="0.25">
      <c r="A546" s="173" t="s">
        <v>850</v>
      </c>
      <c r="B546" s="174">
        <v>30410</v>
      </c>
      <c r="C546" s="162" t="s">
        <v>331</v>
      </c>
    </row>
    <row r="547" spans="1:3" ht="13.2" x14ac:dyDescent="0.25">
      <c r="A547" s="173" t="s">
        <v>851</v>
      </c>
      <c r="B547" s="174">
        <v>30411</v>
      </c>
      <c r="C547" s="162" t="s">
        <v>331</v>
      </c>
    </row>
    <row r="548" spans="1:3" ht="13.2" x14ac:dyDescent="0.25">
      <c r="A548" s="173" t="s">
        <v>852</v>
      </c>
      <c r="B548" s="174">
        <v>31310</v>
      </c>
      <c r="C548" s="175" t="s">
        <v>31</v>
      </c>
    </row>
    <row r="549" spans="1:3" ht="13.2" x14ac:dyDescent="0.25">
      <c r="A549" s="160" t="s">
        <v>1056</v>
      </c>
      <c r="B549" s="174" t="s">
        <v>1057</v>
      </c>
      <c r="C549" s="166"/>
    </row>
    <row r="550" spans="1:3" ht="13.2" x14ac:dyDescent="0.25">
      <c r="A550" s="160" t="s">
        <v>1058</v>
      </c>
      <c r="B550" s="174" t="s">
        <v>1059</v>
      </c>
      <c r="C550" s="166"/>
    </row>
    <row r="551" spans="1:3" ht="13.2" x14ac:dyDescent="0.25">
      <c r="A551" s="160" t="s">
        <v>1060</v>
      </c>
      <c r="B551" s="174" t="s">
        <v>1061</v>
      </c>
      <c r="C551" s="166"/>
    </row>
    <row r="552" spans="1:3" ht="13.2" x14ac:dyDescent="0.25">
      <c r="A552" s="173" t="s">
        <v>853</v>
      </c>
      <c r="B552" s="174">
        <v>15090</v>
      </c>
      <c r="C552" s="162" t="s">
        <v>331</v>
      </c>
    </row>
    <row r="553" spans="1:3" ht="13.2" x14ac:dyDescent="0.25">
      <c r="A553" s="173" t="s">
        <v>854</v>
      </c>
      <c r="B553" s="174">
        <v>15095</v>
      </c>
      <c r="C553" s="162" t="s">
        <v>331</v>
      </c>
    </row>
    <row r="554" spans="1:3" ht="13.2" x14ac:dyDescent="0.25">
      <c r="A554" s="173" t="s">
        <v>855</v>
      </c>
      <c r="B554" s="174">
        <v>13090</v>
      </c>
      <c r="C554" s="162" t="s">
        <v>331</v>
      </c>
    </row>
    <row r="555" spans="1:3" ht="13.2" x14ac:dyDescent="0.25">
      <c r="A555" s="173" t="s">
        <v>292</v>
      </c>
      <c r="B555" s="174">
        <v>30461</v>
      </c>
      <c r="C555" s="176" t="s">
        <v>341</v>
      </c>
    </row>
    <row r="556" spans="1:3" ht="13.2" x14ac:dyDescent="0.25">
      <c r="A556" s="173" t="s">
        <v>293</v>
      </c>
      <c r="B556" s="174">
        <v>30462</v>
      </c>
      <c r="C556" s="176" t="s">
        <v>341</v>
      </c>
    </row>
    <row r="557" spans="1:3" ht="13.2" x14ac:dyDescent="0.25">
      <c r="A557" s="173" t="s">
        <v>294</v>
      </c>
      <c r="B557" s="174">
        <v>30463</v>
      </c>
      <c r="C557" s="176" t="s">
        <v>341</v>
      </c>
    </row>
    <row r="558" spans="1:3" ht="13.2" x14ac:dyDescent="0.25">
      <c r="A558" s="178" t="s">
        <v>856</v>
      </c>
      <c r="B558" s="179" t="s">
        <v>305</v>
      </c>
      <c r="C558" s="168" t="s">
        <v>338</v>
      </c>
    </row>
    <row r="559" spans="1:3" ht="13.2" x14ac:dyDescent="0.25">
      <c r="A559" s="173" t="s">
        <v>857</v>
      </c>
      <c r="B559" s="174">
        <v>23931</v>
      </c>
      <c r="C559" s="177" t="s">
        <v>335</v>
      </c>
    </row>
    <row r="560" spans="1:3" ht="13.2" x14ac:dyDescent="0.25">
      <c r="A560" s="173" t="s">
        <v>858</v>
      </c>
      <c r="B560" s="174">
        <v>23932</v>
      </c>
      <c r="C560" s="177" t="s">
        <v>335</v>
      </c>
    </row>
    <row r="561" spans="1:3" ht="13.2" x14ac:dyDescent="0.25">
      <c r="A561" s="173" t="s">
        <v>859</v>
      </c>
      <c r="B561" s="174">
        <v>23950</v>
      </c>
      <c r="C561" s="177" t="s">
        <v>335</v>
      </c>
    </row>
    <row r="562" spans="1:3" ht="13.2" x14ac:dyDescent="0.25">
      <c r="A562" s="173" t="s">
        <v>860</v>
      </c>
      <c r="B562" s="174">
        <v>15110</v>
      </c>
      <c r="C562" s="162" t="s">
        <v>331</v>
      </c>
    </row>
    <row r="563" spans="1:3" ht="13.2" x14ac:dyDescent="0.25">
      <c r="A563" s="173" t="s">
        <v>861</v>
      </c>
      <c r="B563" s="161" t="s">
        <v>862</v>
      </c>
      <c r="C563" s="175" t="s">
        <v>31</v>
      </c>
    </row>
    <row r="564" spans="1:3" ht="13.2" x14ac:dyDescent="0.25">
      <c r="A564" s="173" t="s">
        <v>863</v>
      </c>
      <c r="B564" s="174">
        <v>19040</v>
      </c>
      <c r="C564" s="175" t="s">
        <v>31</v>
      </c>
    </row>
    <row r="565" spans="1:3" ht="26.4" x14ac:dyDescent="0.25">
      <c r="A565" s="173" t="s">
        <v>864</v>
      </c>
      <c r="B565" s="174">
        <v>21210</v>
      </c>
      <c r="C565" s="175" t="s">
        <v>31</v>
      </c>
    </row>
    <row r="566" spans="1:3" ht="13.2" x14ac:dyDescent="0.25">
      <c r="A566" s="173" t="s">
        <v>865</v>
      </c>
      <c r="B566" s="174">
        <v>11270</v>
      </c>
      <c r="C566" s="175" t="s">
        <v>31</v>
      </c>
    </row>
    <row r="567" spans="1:3" ht="13.2" x14ac:dyDescent="0.25">
      <c r="A567" s="173" t="s">
        <v>866</v>
      </c>
      <c r="B567" s="174">
        <v>11330</v>
      </c>
      <c r="C567" s="175" t="s">
        <v>31</v>
      </c>
    </row>
    <row r="568" spans="1:3" ht="13.2" x14ac:dyDescent="0.25">
      <c r="A568" s="173" t="s">
        <v>867</v>
      </c>
      <c r="B568" s="161" t="s">
        <v>868</v>
      </c>
      <c r="C568" s="175" t="s">
        <v>31</v>
      </c>
    </row>
    <row r="569" spans="1:3" ht="13.2" x14ac:dyDescent="0.25">
      <c r="A569" s="160" t="s">
        <v>869</v>
      </c>
      <c r="B569" s="161" t="s">
        <v>226</v>
      </c>
      <c r="C569" s="162" t="s">
        <v>331</v>
      </c>
    </row>
    <row r="570" spans="1:3" ht="13.2" x14ac:dyDescent="0.25">
      <c r="A570" s="173" t="s">
        <v>870</v>
      </c>
      <c r="B570" s="161" t="s">
        <v>227</v>
      </c>
      <c r="C570" s="162" t="s">
        <v>331</v>
      </c>
    </row>
    <row r="571" spans="1:3" ht="13.2" x14ac:dyDescent="0.25">
      <c r="A571" s="173" t="s">
        <v>871</v>
      </c>
      <c r="B571" s="161" t="s">
        <v>228</v>
      </c>
      <c r="C571" s="162" t="s">
        <v>331</v>
      </c>
    </row>
    <row r="572" spans="1:3" ht="13.2" x14ac:dyDescent="0.25">
      <c r="A572" s="173" t="s">
        <v>872</v>
      </c>
      <c r="B572" s="161" t="s">
        <v>873</v>
      </c>
      <c r="C572" s="175" t="s">
        <v>31</v>
      </c>
    </row>
    <row r="573" spans="1:3" ht="13.2" x14ac:dyDescent="0.25">
      <c r="A573" s="173" t="s">
        <v>874</v>
      </c>
      <c r="B573" s="161" t="s">
        <v>875</v>
      </c>
      <c r="C573" s="175" t="s">
        <v>31</v>
      </c>
    </row>
    <row r="574" spans="1:3" ht="13.2" x14ac:dyDescent="0.25">
      <c r="A574" s="173" t="s">
        <v>876</v>
      </c>
      <c r="B574" s="161" t="s">
        <v>877</v>
      </c>
      <c r="C574" s="175" t="s">
        <v>31</v>
      </c>
    </row>
    <row r="575" spans="1:3" ht="13.2" x14ac:dyDescent="0.25">
      <c r="A575" s="173" t="s">
        <v>258</v>
      </c>
      <c r="B575" s="174">
        <v>31363</v>
      </c>
      <c r="C575" s="175" t="s">
        <v>31</v>
      </c>
    </row>
    <row r="576" spans="1:3" ht="13.2" x14ac:dyDescent="0.25">
      <c r="A576" s="173" t="s">
        <v>256</v>
      </c>
      <c r="B576" s="174">
        <v>31361</v>
      </c>
      <c r="C576" s="175" t="s">
        <v>31</v>
      </c>
    </row>
    <row r="577" spans="1:3" ht="13.2" x14ac:dyDescent="0.25">
      <c r="A577" s="173" t="s">
        <v>257</v>
      </c>
      <c r="B577" s="174">
        <v>31362</v>
      </c>
      <c r="C577" s="175" t="s">
        <v>31</v>
      </c>
    </row>
    <row r="578" spans="1:3" ht="13.2" x14ac:dyDescent="0.25">
      <c r="A578" s="173" t="s">
        <v>259</v>
      </c>
      <c r="B578" s="174">
        <v>31364</v>
      </c>
      <c r="C578" s="175" t="s">
        <v>31</v>
      </c>
    </row>
    <row r="579" spans="1:3" ht="13.2" x14ac:dyDescent="0.25">
      <c r="A579" s="173" t="s">
        <v>878</v>
      </c>
      <c r="B579" s="174">
        <v>31360</v>
      </c>
      <c r="C579" s="175" t="s">
        <v>31</v>
      </c>
    </row>
    <row r="580" spans="1:3" ht="13.2" x14ac:dyDescent="0.25">
      <c r="A580" s="160" t="s">
        <v>879</v>
      </c>
      <c r="B580" s="174">
        <v>47601</v>
      </c>
      <c r="C580" s="175" t="s">
        <v>31</v>
      </c>
    </row>
    <row r="581" spans="1:3" ht="13.2" x14ac:dyDescent="0.25">
      <c r="A581" s="173" t="s">
        <v>880</v>
      </c>
      <c r="B581" s="174">
        <v>15120</v>
      </c>
      <c r="C581" s="162" t="s">
        <v>331</v>
      </c>
    </row>
    <row r="582" spans="1:3" ht="13.2" x14ac:dyDescent="0.25">
      <c r="A582" s="173" t="s">
        <v>881</v>
      </c>
      <c r="B582" s="174">
        <v>30494</v>
      </c>
      <c r="C582" s="176" t="s">
        <v>341</v>
      </c>
    </row>
    <row r="583" spans="1:3" ht="13.2" x14ac:dyDescent="0.25">
      <c r="A583" s="173" t="s">
        <v>882</v>
      </c>
      <c r="B583" s="174">
        <v>30495</v>
      </c>
      <c r="C583" s="176" t="s">
        <v>341</v>
      </c>
    </row>
    <row r="584" spans="1:3" ht="13.2" x14ac:dyDescent="0.25">
      <c r="A584" s="173" t="s">
        <v>883</v>
      </c>
      <c r="B584" s="174">
        <v>30491</v>
      </c>
      <c r="C584" s="176" t="s">
        <v>341</v>
      </c>
    </row>
    <row r="585" spans="1:3" ht="13.2" x14ac:dyDescent="0.25">
      <c r="A585" s="173" t="s">
        <v>884</v>
      </c>
      <c r="B585" s="174">
        <v>30492</v>
      </c>
      <c r="C585" s="176" t="s">
        <v>341</v>
      </c>
    </row>
    <row r="586" spans="1:3" ht="13.2" x14ac:dyDescent="0.25">
      <c r="A586" s="173" t="s">
        <v>885</v>
      </c>
      <c r="B586" s="174">
        <v>30493</v>
      </c>
      <c r="C586" s="176" t="s">
        <v>341</v>
      </c>
    </row>
    <row r="587" spans="1:3" ht="52.8" x14ac:dyDescent="0.25">
      <c r="A587" s="160" t="s">
        <v>886</v>
      </c>
      <c r="B587" s="174">
        <v>47701</v>
      </c>
      <c r="C587" s="175" t="s">
        <v>31</v>
      </c>
    </row>
    <row r="588" spans="1:3" ht="13.2" x14ac:dyDescent="0.25">
      <c r="A588" s="173" t="s">
        <v>887</v>
      </c>
      <c r="B588" s="161" t="s">
        <v>888</v>
      </c>
      <c r="C588" s="175" t="s">
        <v>31</v>
      </c>
    </row>
    <row r="589" spans="1:3" ht="13.2" x14ac:dyDescent="0.25">
      <c r="A589" s="160" t="s">
        <v>889</v>
      </c>
      <c r="B589" s="174">
        <v>99840</v>
      </c>
      <c r="C589" s="175" t="s">
        <v>31</v>
      </c>
    </row>
    <row r="590" spans="1:3" ht="26.4" x14ac:dyDescent="0.25">
      <c r="A590" s="160" t="s">
        <v>890</v>
      </c>
      <c r="B590" s="174">
        <v>99841</v>
      </c>
      <c r="C590" s="175" t="s">
        <v>31</v>
      </c>
    </row>
    <row r="591" spans="1:3" ht="13.2" x14ac:dyDescent="0.25">
      <c r="A591" s="160" t="s">
        <v>891</v>
      </c>
      <c r="B591" s="174">
        <v>99842</v>
      </c>
      <c r="C591" s="175" t="s">
        <v>31</v>
      </c>
    </row>
    <row r="592" spans="1:3" ht="13.2" x14ac:dyDescent="0.25">
      <c r="A592" s="173" t="s">
        <v>892</v>
      </c>
      <c r="B592" s="174">
        <v>25190</v>
      </c>
      <c r="C592" s="175" t="s">
        <v>31</v>
      </c>
    </row>
    <row r="593" spans="1:3" ht="13.2" x14ac:dyDescent="0.25">
      <c r="A593" s="173" t="s">
        <v>893</v>
      </c>
      <c r="B593" s="174">
        <v>13110</v>
      </c>
      <c r="C593" s="177" t="s">
        <v>335</v>
      </c>
    </row>
    <row r="594" spans="1:3" ht="13.2" x14ac:dyDescent="0.25">
      <c r="A594" s="173" t="s">
        <v>894</v>
      </c>
      <c r="B594" s="161" t="s">
        <v>895</v>
      </c>
      <c r="C594" s="175" t="s">
        <v>31</v>
      </c>
    </row>
    <row r="595" spans="1:3" ht="13.2" x14ac:dyDescent="0.25">
      <c r="A595" s="173" t="s">
        <v>896</v>
      </c>
      <c r="B595" s="174">
        <v>21410</v>
      </c>
      <c r="C595" s="175" t="s">
        <v>31</v>
      </c>
    </row>
    <row r="596" spans="1:3" ht="13.2" x14ac:dyDescent="0.25">
      <c r="A596" s="173" t="s">
        <v>897</v>
      </c>
      <c r="B596" s="174">
        <v>16250</v>
      </c>
      <c r="C596" s="175" t="s">
        <v>31</v>
      </c>
    </row>
    <row r="597" spans="1:3" ht="13.2" x14ac:dyDescent="0.25">
      <c r="A597" s="173" t="s">
        <v>898</v>
      </c>
      <c r="B597" s="174">
        <v>25210</v>
      </c>
      <c r="C597" s="175" t="s">
        <v>31</v>
      </c>
    </row>
    <row r="598" spans="1:3" ht="13.2" x14ac:dyDescent="0.25">
      <c r="A598" s="173" t="s">
        <v>899</v>
      </c>
      <c r="B598" s="174">
        <v>30501</v>
      </c>
      <c r="C598" s="166" t="s">
        <v>345</v>
      </c>
    </row>
    <row r="599" spans="1:3" ht="13.2" x14ac:dyDescent="0.25">
      <c r="A599" s="173" t="s">
        <v>900</v>
      </c>
      <c r="B599" s="174">
        <v>30502</v>
      </c>
      <c r="C599" s="166" t="s">
        <v>345</v>
      </c>
    </row>
    <row r="600" spans="1:3" ht="39.6" x14ac:dyDescent="0.25">
      <c r="A600" s="173" t="s">
        <v>901</v>
      </c>
      <c r="B600" s="174">
        <v>30620</v>
      </c>
      <c r="C600" s="176" t="s">
        <v>341</v>
      </c>
    </row>
    <row r="601" spans="1:3" ht="26.4" x14ac:dyDescent="0.25">
      <c r="A601" s="173" t="s">
        <v>902</v>
      </c>
      <c r="B601" s="174">
        <v>30621</v>
      </c>
      <c r="C601" s="176" t="s">
        <v>341</v>
      </c>
    </row>
    <row r="602" spans="1:3" ht="13.2" x14ac:dyDescent="0.25">
      <c r="A602" s="160" t="s">
        <v>1062</v>
      </c>
      <c r="B602" s="174" t="s">
        <v>1063</v>
      </c>
      <c r="C602" s="166"/>
    </row>
    <row r="603" spans="1:3" ht="13.2" x14ac:dyDescent="0.25">
      <c r="A603" s="160" t="s">
        <v>1064</v>
      </c>
      <c r="B603" s="174" t="s">
        <v>1065</v>
      </c>
      <c r="C603" s="166"/>
    </row>
    <row r="604" spans="1:3" ht="13.2" x14ac:dyDescent="0.25">
      <c r="A604" s="160" t="s">
        <v>1066</v>
      </c>
      <c r="B604" s="174" t="s">
        <v>1067</v>
      </c>
      <c r="C604" s="166"/>
    </row>
    <row r="605" spans="1:3" ht="13.2" x14ac:dyDescent="0.25">
      <c r="A605" s="173" t="s">
        <v>296</v>
      </c>
      <c r="B605" s="174">
        <v>23960</v>
      </c>
      <c r="C605" s="175" t="s">
        <v>31</v>
      </c>
    </row>
    <row r="606" spans="1:3" ht="13.2" x14ac:dyDescent="0.25">
      <c r="A606" s="173" t="s">
        <v>903</v>
      </c>
      <c r="B606" s="174">
        <v>23965</v>
      </c>
      <c r="C606" s="175" t="s">
        <v>31</v>
      </c>
    </row>
    <row r="607" spans="1:3" ht="13.2" x14ac:dyDescent="0.25">
      <c r="A607" s="160" t="s">
        <v>904</v>
      </c>
      <c r="B607" s="174">
        <v>91750</v>
      </c>
      <c r="C607" s="176" t="s">
        <v>341</v>
      </c>
    </row>
    <row r="608" spans="1:3" ht="13.2" x14ac:dyDescent="0.25">
      <c r="A608" s="173" t="s">
        <v>905</v>
      </c>
      <c r="B608" s="174">
        <v>11360</v>
      </c>
      <c r="C608" s="175" t="s">
        <v>31</v>
      </c>
    </row>
    <row r="609" spans="1:3" ht="13.2" x14ac:dyDescent="0.25">
      <c r="A609" s="160" t="s">
        <v>906</v>
      </c>
      <c r="B609" s="174">
        <v>47801</v>
      </c>
      <c r="C609" s="175" t="s">
        <v>31</v>
      </c>
    </row>
    <row r="610" spans="1:3" ht="13.2" x14ac:dyDescent="0.25">
      <c r="A610" s="173" t="s">
        <v>907</v>
      </c>
      <c r="B610" s="174">
        <v>23970</v>
      </c>
      <c r="C610" s="175" t="s">
        <v>31</v>
      </c>
    </row>
    <row r="611" spans="1:3" ht="13.2" x14ac:dyDescent="0.25">
      <c r="A611" s="173" t="s">
        <v>908</v>
      </c>
      <c r="B611" s="174">
        <v>23980</v>
      </c>
      <c r="C611" s="175" t="s">
        <v>31</v>
      </c>
    </row>
    <row r="612" spans="1:3" ht="13.2" x14ac:dyDescent="0.25">
      <c r="A612" s="173" t="s">
        <v>232</v>
      </c>
      <c r="B612" s="161" t="s">
        <v>212</v>
      </c>
      <c r="C612" s="162" t="s">
        <v>331</v>
      </c>
    </row>
    <row r="613" spans="1:3" ht="13.2" x14ac:dyDescent="0.25">
      <c r="A613" s="173" t="s">
        <v>233</v>
      </c>
      <c r="B613" s="161" t="s">
        <v>213</v>
      </c>
      <c r="C613" s="162" t="s">
        <v>331</v>
      </c>
    </row>
    <row r="614" spans="1:3" ht="13.2" x14ac:dyDescent="0.25">
      <c r="A614" s="173" t="s">
        <v>234</v>
      </c>
      <c r="B614" s="161" t="s">
        <v>214</v>
      </c>
      <c r="C614" s="162" t="s">
        <v>331</v>
      </c>
    </row>
    <row r="615" spans="1:3" ht="13.2" x14ac:dyDescent="0.25">
      <c r="A615" s="160" t="s">
        <v>909</v>
      </c>
      <c r="B615" s="174">
        <v>91811</v>
      </c>
      <c r="C615" s="166" t="s">
        <v>345</v>
      </c>
    </row>
    <row r="616" spans="1:3" ht="13.2" x14ac:dyDescent="0.25">
      <c r="A616" s="160" t="s">
        <v>910</v>
      </c>
      <c r="B616" s="174">
        <v>91812</v>
      </c>
      <c r="C616" s="166" t="s">
        <v>345</v>
      </c>
    </row>
  </sheetData>
  <phoneticPr fontId="0"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H35"/>
  <sheetViews>
    <sheetView workbookViewId="0">
      <selection activeCell="A6" sqref="A6"/>
    </sheetView>
  </sheetViews>
  <sheetFormatPr defaultRowHeight="12.6" x14ac:dyDescent="0.25"/>
  <cols>
    <col min="1" max="1" width="31.44140625" bestFit="1" customWidth="1"/>
    <col min="2" max="2" width="12.44140625" bestFit="1" customWidth="1"/>
    <col min="3" max="3" width="5.6640625" bestFit="1" customWidth="1"/>
    <col min="4" max="4" width="20.5546875" customWidth="1"/>
    <col min="5" max="5" width="10.109375" bestFit="1" customWidth="1"/>
    <col min="6" max="6" width="16" bestFit="1" customWidth="1"/>
    <col min="7" max="7" width="12.5546875" customWidth="1"/>
    <col min="8" max="8" width="16.5546875" bestFit="1" customWidth="1"/>
  </cols>
  <sheetData>
    <row r="2" spans="1:7" ht="14.4" x14ac:dyDescent="0.25">
      <c r="A2" s="196"/>
    </row>
    <row r="3" spans="1:7" ht="14.4" x14ac:dyDescent="0.25">
      <c r="A3" s="196"/>
    </row>
    <row r="4" spans="1:7" ht="14.4" x14ac:dyDescent="0.25">
      <c r="A4" s="197" t="s">
        <v>925</v>
      </c>
    </row>
    <row r="5" spans="1:7" ht="14.4" x14ac:dyDescent="0.25">
      <c r="A5" s="196"/>
    </row>
    <row r="6" spans="1:7" ht="14.4" thickBot="1" x14ac:dyDescent="0.3">
      <c r="A6" s="198" t="s">
        <v>926</v>
      </c>
    </row>
    <row r="7" spans="1:7" ht="13.8" x14ac:dyDescent="0.25">
      <c r="A7" s="285" t="s">
        <v>46</v>
      </c>
      <c r="B7" s="286"/>
      <c r="C7" s="286"/>
      <c r="D7" s="286"/>
      <c r="E7" s="286"/>
      <c r="F7" s="286"/>
      <c r="G7" s="287"/>
    </row>
    <row r="8" spans="1:7" ht="13.8" x14ac:dyDescent="0.25">
      <c r="A8" s="37"/>
      <c r="B8" s="32" t="s">
        <v>47</v>
      </c>
      <c r="C8" s="5"/>
      <c r="D8" s="6" t="s">
        <v>48</v>
      </c>
      <c r="E8" s="5"/>
      <c r="F8" s="54" t="s">
        <v>49</v>
      </c>
      <c r="G8" s="38"/>
    </row>
    <row r="9" spans="1:7" ht="13.8" x14ac:dyDescent="0.25">
      <c r="A9" s="80" t="s">
        <v>50</v>
      </c>
      <c r="B9" s="199" t="s">
        <v>1068</v>
      </c>
      <c r="C9" s="45">
        <f>DATEVALUE(B9)</f>
        <v>45292</v>
      </c>
      <c r="D9" s="8">
        <f t="shared" ref="D9:D15" si="0">YEAR(E9)</f>
        <v>2023</v>
      </c>
      <c r="E9" s="45">
        <f>DATE(C17-1900,1,1)</f>
        <v>44927</v>
      </c>
      <c r="F9" s="108">
        <v>3.3000000000000002E-2</v>
      </c>
      <c r="G9" s="38"/>
    </row>
    <row r="10" spans="1:7" ht="13.8" x14ac:dyDescent="0.25">
      <c r="A10" s="80" t="s">
        <v>927</v>
      </c>
      <c r="B10" s="199" t="s">
        <v>1068</v>
      </c>
      <c r="C10" s="45">
        <f>DATEVALUE(B10)</f>
        <v>45292</v>
      </c>
      <c r="D10" s="8">
        <f t="shared" si="0"/>
        <v>2024</v>
      </c>
      <c r="E10" s="45">
        <f>DATE(C18-1900,1,1)</f>
        <v>45292</v>
      </c>
      <c r="F10" s="108">
        <v>3.3000000000000002E-2</v>
      </c>
      <c r="G10" s="38"/>
    </row>
    <row r="11" spans="1:7" ht="13.8" x14ac:dyDescent="0.25">
      <c r="A11" s="80" t="s">
        <v>928</v>
      </c>
      <c r="B11" s="199" t="s">
        <v>1070</v>
      </c>
      <c r="C11" s="45">
        <f>DATEVALUE(B11)</f>
        <v>47118</v>
      </c>
      <c r="D11" s="8">
        <f t="shared" si="0"/>
        <v>2025</v>
      </c>
      <c r="E11" s="45">
        <f>DATE(C20-1900,1,1)</f>
        <v>45658</v>
      </c>
      <c r="F11" s="108">
        <v>3.3000000000000002E-2</v>
      </c>
      <c r="G11" s="38"/>
    </row>
    <row r="12" spans="1:7" ht="13.8" x14ac:dyDescent="0.25">
      <c r="A12" s="80" t="s">
        <v>929</v>
      </c>
      <c r="B12" s="48">
        <f>(+C11-C10)/365</f>
        <v>5.0027397260273974</v>
      </c>
      <c r="C12" s="5"/>
      <c r="D12" s="8">
        <f t="shared" si="0"/>
        <v>2026</v>
      </c>
      <c r="E12" s="45">
        <f>DATE(C21-1900,1,1)</f>
        <v>46023</v>
      </c>
      <c r="F12" s="108">
        <v>3.3000000000000002E-2</v>
      </c>
      <c r="G12" s="38"/>
    </row>
    <row r="13" spans="1:7" ht="13.8" x14ac:dyDescent="0.25">
      <c r="A13" s="37"/>
      <c r="B13" s="17"/>
      <c r="C13" s="5"/>
      <c r="D13" s="8">
        <f t="shared" si="0"/>
        <v>2027</v>
      </c>
      <c r="E13" s="45">
        <f>DATE(C22-1900,1,1)</f>
        <v>46388</v>
      </c>
      <c r="F13" s="108">
        <v>3.3000000000000002E-2</v>
      </c>
      <c r="G13" s="38"/>
    </row>
    <row r="14" spans="1:7" ht="13.8" x14ac:dyDescent="0.25">
      <c r="B14" s="17"/>
      <c r="C14" s="5"/>
      <c r="D14" s="8">
        <f t="shared" si="0"/>
        <v>2028</v>
      </c>
      <c r="E14" s="45">
        <f>DATE(C23-1900,1,1)</f>
        <v>46753</v>
      </c>
      <c r="F14" s="108">
        <v>3.3000000000000002E-2</v>
      </c>
      <c r="G14" s="38"/>
    </row>
    <row r="15" spans="1:7" ht="13.8" x14ac:dyDescent="0.25">
      <c r="A15" s="37"/>
      <c r="B15" s="5"/>
      <c r="C15" s="5"/>
      <c r="D15" s="8">
        <f t="shared" si="0"/>
        <v>2029</v>
      </c>
      <c r="E15" s="45">
        <f>DATE(C24-1900,1,1)</f>
        <v>47119</v>
      </c>
      <c r="F15" s="108">
        <v>3.3000000000000002E-2</v>
      </c>
      <c r="G15" s="38"/>
    </row>
    <row r="16" spans="1:7" ht="13.8" x14ac:dyDescent="0.25">
      <c r="A16" s="37"/>
      <c r="B16" s="17"/>
      <c r="C16" s="200" t="s">
        <v>70</v>
      </c>
      <c r="D16" s="201" t="s">
        <v>71</v>
      </c>
      <c r="E16" s="201" t="s">
        <v>72</v>
      </c>
      <c r="F16" s="201" t="s">
        <v>63</v>
      </c>
      <c r="G16" s="202" t="s">
        <v>930</v>
      </c>
    </row>
    <row r="17" spans="1:8" ht="13.8" x14ac:dyDescent="0.25">
      <c r="A17" s="44" t="s">
        <v>74</v>
      </c>
      <c r="B17" s="17"/>
      <c r="C17" s="62">
        <f>C18-1</f>
        <v>2023</v>
      </c>
      <c r="D17" s="62">
        <f>IF((YEAR(C9)-1900)&gt;=(YEAR(C10)-1900),0,DATE(C17-1900,12,31)-C9)</f>
        <v>0</v>
      </c>
      <c r="E17" s="46">
        <f>D17/365*F9</f>
        <v>0</v>
      </c>
      <c r="F17" s="65"/>
      <c r="G17" s="38"/>
    </row>
    <row r="18" spans="1:8" ht="13.8" x14ac:dyDescent="0.25">
      <c r="A18" s="44" t="s">
        <v>74</v>
      </c>
      <c r="B18" s="17"/>
      <c r="C18" s="62">
        <f>YEAR(C10)</f>
        <v>2024</v>
      </c>
      <c r="D18" s="62">
        <f>IF((YEAR(C9)-1900)&gt;=C18-1900,C10-C9,+C10-DATE(C18-1900,1,1))</f>
        <v>0</v>
      </c>
      <c r="E18" s="46">
        <f>D18/365*F10</f>
        <v>0</v>
      </c>
      <c r="F18" s="66">
        <f>(1+E18)*(E17+1)</f>
        <v>1</v>
      </c>
      <c r="G18" s="38"/>
    </row>
    <row r="19" spans="1:8" ht="13.8" x14ac:dyDescent="0.25">
      <c r="A19" s="44" t="s">
        <v>77</v>
      </c>
      <c r="B19" s="17"/>
      <c r="C19" s="62">
        <f>C18</f>
        <v>2024</v>
      </c>
      <c r="D19" s="62">
        <f>IF((YEAR(C11)-1900)&gt;C19-1900,DATE(C19-1900,12,31)-C10,C11-C10)</f>
        <v>365</v>
      </c>
      <c r="E19" s="46">
        <f t="shared" ref="E19:E24" si="1">D19/365*F10</f>
        <v>3.3000000000000002E-2</v>
      </c>
      <c r="F19" s="66">
        <f>(1+E19/2)*(1+E17+E18)</f>
        <v>1.0165</v>
      </c>
      <c r="G19" s="67">
        <f>D19*F19/365</f>
        <v>1.0165</v>
      </c>
    </row>
    <row r="20" spans="1:8" ht="13.8" x14ac:dyDescent="0.25">
      <c r="A20" s="44" t="s">
        <v>79</v>
      </c>
      <c r="B20" s="17"/>
      <c r="C20" s="62">
        <f>C19+1</f>
        <v>2025</v>
      </c>
      <c r="D20" s="62">
        <f>IF(C20-1900&gt;(YEAR($C$11)-1900),0,IF((YEAR($C$11)-1900)=C20-1900,$C$11-DATE(C20-1901,12,31),DATE(C20-1900,12,31)-DATE(C20-1901,12,31)))</f>
        <v>365</v>
      </c>
      <c r="E20" s="46">
        <f t="shared" si="1"/>
        <v>3.3000000000000002E-2</v>
      </c>
      <c r="F20" s="66">
        <f>(1+E20/2)*(1+E17+E18+E19)</f>
        <v>1.0500444999999998</v>
      </c>
      <c r="G20" s="67">
        <f t="shared" ref="G20:G24" si="2">D20*F20/365</f>
        <v>1.0500444999999998</v>
      </c>
    </row>
    <row r="21" spans="1:8" ht="13.8" x14ac:dyDescent="0.25">
      <c r="A21" s="44" t="s">
        <v>81</v>
      </c>
      <c r="B21" s="5"/>
      <c r="C21" s="62">
        <f>C20+1</f>
        <v>2026</v>
      </c>
      <c r="D21" s="62">
        <f t="shared" ref="D21:D24" si="3">IF(C21-1900&gt;(YEAR($C$11)-1900),0,IF((YEAR($C$11)-1900)=C21-1900,$C$11-DATE(C21-1901,12,31),DATE(C21-1900,12,31)-DATE(C21-1901,12,31)))</f>
        <v>365</v>
      </c>
      <c r="E21" s="46">
        <f t="shared" si="1"/>
        <v>3.3000000000000002E-2</v>
      </c>
      <c r="F21" s="66">
        <f>(1+E21/2)*(1+E17+E18+E19)*(1+E20)</f>
        <v>1.0846959684999997</v>
      </c>
      <c r="G21" s="67">
        <f t="shared" si="2"/>
        <v>1.0846959684999997</v>
      </c>
    </row>
    <row r="22" spans="1:8" ht="13.8" x14ac:dyDescent="0.25">
      <c r="A22" s="44" t="s">
        <v>83</v>
      </c>
      <c r="B22" s="5"/>
      <c r="C22" s="62">
        <f>C21+1</f>
        <v>2027</v>
      </c>
      <c r="D22" s="62">
        <f t="shared" si="3"/>
        <v>365</v>
      </c>
      <c r="E22" s="46">
        <f t="shared" si="1"/>
        <v>3.3000000000000002E-2</v>
      </c>
      <c r="F22" s="66">
        <f>(1+E22/2)*(1+E17+E18+E19)*(1+E20)*(1+E21)</f>
        <v>1.1204909354604997</v>
      </c>
      <c r="G22" s="67">
        <f t="shared" si="2"/>
        <v>1.1204909354604997</v>
      </c>
    </row>
    <row r="23" spans="1:8" ht="13.8" x14ac:dyDescent="0.25">
      <c r="A23" s="44" t="s">
        <v>85</v>
      </c>
      <c r="B23" s="5"/>
      <c r="C23" s="62">
        <f>C22+1</f>
        <v>2028</v>
      </c>
      <c r="D23" s="62">
        <f t="shared" si="3"/>
        <v>366</v>
      </c>
      <c r="E23" s="46">
        <f t="shared" si="1"/>
        <v>3.3090410958904116E-2</v>
      </c>
      <c r="F23" s="66">
        <f>(1+E23/2)*(1+E17+E18+E19)*(1+E20)*(1+E21)*(1+E22)</f>
        <v>1.1575186108578461</v>
      </c>
      <c r="G23" s="67">
        <f t="shared" si="2"/>
        <v>1.16068989472321</v>
      </c>
    </row>
    <row r="24" spans="1:8" ht="13.8" x14ac:dyDescent="0.25">
      <c r="A24" s="44" t="s">
        <v>86</v>
      </c>
      <c r="B24" s="5"/>
      <c r="C24" s="62">
        <f>C23+1</f>
        <v>2029</v>
      </c>
      <c r="D24" s="62">
        <f t="shared" si="3"/>
        <v>0</v>
      </c>
      <c r="E24" s="46">
        <f t="shared" si="1"/>
        <v>0</v>
      </c>
      <c r="F24" s="66">
        <f>(1+E24/2)*(1+E17+E18+E19)*(1+E20)*(1+E21)*(1+E22)*(1+E23)</f>
        <v>1.1763582877946921</v>
      </c>
      <c r="G24" s="67">
        <f t="shared" si="2"/>
        <v>0</v>
      </c>
    </row>
    <row r="25" spans="1:8" ht="14.4" thickBot="1" x14ac:dyDescent="0.3">
      <c r="A25" s="294" t="s">
        <v>931</v>
      </c>
      <c r="B25" s="295"/>
      <c r="C25" s="295"/>
      <c r="D25" s="295"/>
      <c r="E25" s="76">
        <f>IF(B12=0,0,SUM(G19:G24)/B12-1)</f>
        <v>8.5889251927466548E-2</v>
      </c>
      <c r="F25" s="75"/>
      <c r="G25" s="77"/>
    </row>
    <row r="27" spans="1:8" ht="13.8" x14ac:dyDescent="0.25">
      <c r="A27" s="203" t="s">
        <v>932</v>
      </c>
      <c r="G27" s="208" t="s">
        <v>52</v>
      </c>
      <c r="H27" s="207" t="s">
        <v>52</v>
      </c>
    </row>
    <row r="28" spans="1:8" ht="13.8" x14ac:dyDescent="0.25">
      <c r="A28" s="204" t="s">
        <v>933</v>
      </c>
    </row>
    <row r="29" spans="1:8" ht="13.8" x14ac:dyDescent="0.25">
      <c r="A29" s="203" t="s">
        <v>934</v>
      </c>
    </row>
    <row r="30" spans="1:8" ht="13.8" x14ac:dyDescent="0.25">
      <c r="A30" s="203" t="s">
        <v>935</v>
      </c>
    </row>
    <row r="32" spans="1:8" ht="13.8" x14ac:dyDescent="0.25">
      <c r="A32" s="203" t="s">
        <v>936</v>
      </c>
    </row>
    <row r="33" spans="1:1" x14ac:dyDescent="0.25">
      <c r="A33" s="205"/>
    </row>
    <row r="34" spans="1:1" ht="13.8" x14ac:dyDescent="0.25">
      <c r="A34" s="206" t="s">
        <v>937</v>
      </c>
    </row>
    <row r="35" spans="1:1" ht="13.8" x14ac:dyDescent="0.25">
      <c r="A35" s="206" t="s">
        <v>938</v>
      </c>
    </row>
  </sheetData>
  <mergeCells count="2">
    <mergeCell ref="A7:G7"/>
    <mergeCell ref="A25:D25"/>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2B13DF0EE738140B7E6365D8E9DBA97" ma:contentTypeVersion="10" ma:contentTypeDescription="Create a new document." ma:contentTypeScope="" ma:versionID="a171cc37866fae2069bcc7071889c6ed">
  <xsd:schema xmlns:xsd="http://www.w3.org/2001/XMLSchema" xmlns:xs="http://www.w3.org/2001/XMLSchema" xmlns:p="http://schemas.microsoft.com/office/2006/metadata/properties" xmlns:ns3="723dc4e3-c750-433f-b277-0a5bd9571594" targetNamespace="http://schemas.microsoft.com/office/2006/metadata/properties" ma:root="true" ma:fieldsID="572276bd10ca844169bf5c64d3c27037" ns3:_="">
    <xsd:import namespace="723dc4e3-c750-433f-b277-0a5bd9571594"/>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3dc4e3-c750-433f-b277-0a5bd95715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80EEEB-4E3A-4D99-9954-47FA08DDE279}">
  <ds:schemaRefs>
    <ds:schemaRef ds:uri="http://schemas.microsoft.com/sharepoint/v3/contenttype/forms"/>
  </ds:schemaRefs>
</ds:datastoreItem>
</file>

<file path=customXml/itemProps2.xml><?xml version="1.0" encoding="utf-8"?>
<ds:datastoreItem xmlns:ds="http://schemas.openxmlformats.org/officeDocument/2006/customXml" ds:itemID="{1E97863A-62C6-4F41-9F87-0F20D96FE803}">
  <ds:schemaRefs>
    <ds:schemaRef ds:uri="http://purl.org/dc/terms/"/>
    <ds:schemaRef ds:uri="http://schemas.microsoft.com/office/2006/documentManagement/types"/>
    <ds:schemaRef ds:uri="http://purl.org/dc/dcmitype/"/>
    <ds:schemaRef ds:uri="http://schemas.microsoft.com/office/infopath/2007/PartnerControls"/>
    <ds:schemaRef ds:uri="723dc4e3-c750-433f-b277-0a5bd9571594"/>
    <ds:schemaRef ds:uri="http://purl.org/dc/elements/1.1/"/>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237B2DDB-1537-4BB4-9647-5C10C4A626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3dc4e3-c750-433f-b277-0a5bd95715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11</vt:i4>
      </vt:variant>
    </vt:vector>
  </HeadingPairs>
  <TitlesOfParts>
    <vt:vector size="16" baseType="lpstr">
      <vt:lpstr>INSTRUCTIONS TO OFFERORS</vt:lpstr>
      <vt:lpstr>Summary</vt:lpstr>
      <vt:lpstr>Input</vt:lpstr>
      <vt:lpstr>Labor Categories</vt:lpstr>
      <vt:lpstr>MIDPOINT ESCALATION DEMO</vt:lpstr>
      <vt:lpstr>DATA_SUMMARY</vt:lpstr>
      <vt:lpstr>ESCALATION</vt:lpstr>
      <vt:lpstr>GA_COMP_RATE</vt:lpstr>
      <vt:lpstr>LABOR_CATEGORIES</vt:lpstr>
      <vt:lpstr>LABOR_CATEGORY_SUMMARY</vt:lpstr>
      <vt:lpstr>MISC_COMP_RATE</vt:lpstr>
      <vt:lpstr>Input!Print_Area</vt:lpstr>
      <vt:lpstr>RATETABLE</vt:lpstr>
      <vt:lpstr>RATETABLE_FR</vt:lpstr>
      <vt:lpstr>RATETABLE_OVR</vt:lpstr>
      <vt:lpstr>VALIDDATA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COST ANALYSIS SPREADSHEET 2021</dc:creator>
  <cp:lastModifiedBy>Rianna, Justin J CIV USN NUWC DIV NEWPORT RI (USA)</cp:lastModifiedBy>
  <cp:lastPrinted>2019-12-19T15:30:18Z</cp:lastPrinted>
  <dcterms:created xsi:type="dcterms:W3CDTF">2000-04-05T13:41:17Z</dcterms:created>
  <dcterms:modified xsi:type="dcterms:W3CDTF">2023-12-08T15:32:42Z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0x01010072B13DF0EE738140B7E6365D8E9DBA97</vt:lpwstr>
  </property>
</Properties>
</file>